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publica\Desktop\IDPNL\Taller Matriz de Indicadores\"/>
    </mc:Choice>
  </mc:AlternateContent>
  <bookViews>
    <workbookView xWindow="0" yWindow="0" windowWidth="15840" windowHeight="6660"/>
  </bookViews>
  <sheets>
    <sheet name="RAFFI" sheetId="1" r:id="rId1"/>
  </sheets>
  <definedNames>
    <definedName name="_xlnm.Print_Area" localSheetId="0">RAFFI!$A$1:$O$58</definedName>
    <definedName name="_xlnm.Print_Titles" localSheetId="0">RAFFI!$22:$24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J12" i="1" l="1"/>
  <c r="K12" i="1" l="1"/>
  <c r="M12" i="1" l="1"/>
  <c r="L12" i="1"/>
  <c r="A41" i="1" l="1"/>
  <c r="A31" i="1"/>
</calcChain>
</file>

<file path=xl/sharedStrings.xml><?xml version="1.0" encoding="utf-8"?>
<sst xmlns="http://schemas.openxmlformats.org/spreadsheetml/2006/main" count="146" uniqueCount="94">
  <si>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</si>
  <si>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</si>
  <si>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</si>
  <si>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</si>
  <si>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</si>
  <si>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</si>
  <si>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</si>
  <si>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</si>
  <si>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</si>
  <si>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</si>
  <si>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</si>
  <si>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</si>
  <si>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</si>
  <si>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</si>
  <si>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</si>
  <si>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</si>
  <si>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</si>
  <si>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</si>
  <si>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</si>
  <si>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</si>
  <si>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</si>
  <si>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</si>
  <si>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</si>
  <si>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</si>
  <si>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</si>
  <si>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</si>
  <si>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</si>
  <si>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</si>
  <si>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</si>
  <si>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</si>
  <si>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</si>
  <si>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</si>
  <si>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</si>
  <si>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</si>
  <si>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</si>
  <si>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</si>
  <si>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</si>
  <si>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M A T R I Z    D E    I N D I C A D O R E S    P A R A    R E S U L T A D O S    2  0  2  3</t>
  </si>
  <si>
    <t>EJE DEL PED:</t>
  </si>
  <si>
    <t>TEMA:</t>
  </si>
  <si>
    <t>LÍNEAS DE ACCIÓN:</t>
  </si>
  <si>
    <t>METAS</t>
  </si>
  <si>
    <t>INSTITUTO DE DEFENSORÍA PÚBLICA DE NUEVO LEÓN (IDPNL)</t>
  </si>
  <si>
    <t>DEFENSA PÚBLICA</t>
  </si>
  <si>
    <t>BUEN GOBIERNO</t>
  </si>
  <si>
    <t>ACCESO A LA JUSTICIA Y REINSERCIÓN SOCIAL EFECTIVA.</t>
  </si>
  <si>
    <t>PROCURAR UN SISTEMA PENITENCIARIO QUE CUENTE CON LAS CAPACIDADES ÓPTIMAS PARA UNA EFECTIVA REINSERCIÓN SOCIAL.</t>
  </si>
  <si>
    <t>CREAR, IMPLEMENTAR Y DAR SEGUIMIENTO DE UN MODELO DE GESTIÓN PARA EL INSTITUTO DE LA DEFENSORÍA PÚBLICA, QUE INCLUYA EL ANÁLISIS, DIAGNÓSTICO, PROCEDIMIENTOS, INDICADORES Y SISTEMA INFORMÁTICO.</t>
  </si>
  <si>
    <t>DISEÑAR UN MODELO DE GESTIÓN PARA EL INSTITUTO DE LA DEFENSORÍA PÚBLICA.</t>
  </si>
  <si>
    <t>USUARIOS DE DEFENSORÍA PÚBLICA</t>
  </si>
  <si>
    <t>ANUAL</t>
  </si>
  <si>
    <t>((DEFENSA PENAL Y NO PENAL EN EL AÑO T - DEFENSA PENAL Y NO PENAL EN EL AÑO T-1) / DEFENSA PENAL Y NO PENAL EN EL AÑO T-1) * 100</t>
  </si>
  <si>
    <t>TASA DE VARIACIÓN DE DEFENSA PENAL Y NO PENAL</t>
  </si>
  <si>
    <t>LOS USUARIOS DE DEFENSORÍA PÚBLICA OBTIENEN DEFENSA Y REPRESENTACIÓN JURÍDICA ADECUADA</t>
  </si>
  <si>
    <t>((USUARIOS ATENDIDOS EN EL AÑO T - USUARIOS ATENDIDOS EN EL AÑO T-1 / USUARIOS ATENDIDOS EN EL AÑO T-1) * 100</t>
  </si>
  <si>
    <t>TASA DE VARIACIÓN DE USUARIOS ATENDIDOS</t>
  </si>
  <si>
    <t>CONTRIBUIR A INCREMENTAR LA ATENCIÓN DE LOS USUARIOS DEL SISTEMA DE JUSTICIA MEDIANTE UNA DEFENSA Y REPRESENTACIÓN JURÍDICA ADECUADA</t>
  </si>
  <si>
    <t>LOS USUARIOS DE DEFENSORÍA PÚBLICA SOLICITAN ASESORÍA JURÍDICA, YA SEA PENAL O NO PENAL, PARA SU DEFENSA</t>
  </si>
  <si>
    <t>LAS PERSONAS BUSCAN ASESORÍA JURÍDICA PARA SU DEFENSA</t>
  </si>
  <si>
    <t>PARÁMETROS MENSUALES / UNIDAD DE ANÁLISIS Y GESTIÓN INTERINSTITUCIONAL</t>
  </si>
  <si>
    <t>E258</t>
  </si>
  <si>
    <t>E</t>
  </si>
  <si>
    <t>C1. DEFENSA EN MATERIA PENAL BRINDADA</t>
  </si>
  <si>
    <t>C2. DEFENSA EN MATERIA NO PENAL OTORGADA</t>
  </si>
  <si>
    <t>TASA DE VARIACIÓN DE DEFENSAS EN MATERIA PENAL BRINDADAS</t>
  </si>
  <si>
    <t>TASA DE VARIACIÓN DE DEFENSA EN MATERIA NO PENAL OTORGADAS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</si>
  <si>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</si>
  <si>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 NO PENAL BRINDADAS EN EL TRIMESTRE DEL AÑO T-1) * 100</t>
  </si>
  <si>
    <t>TRIMESTRAL</t>
  </si>
  <si>
    <t>LAS PERSONAS BUSCAN ASESORÍA JURÍDICA PARA SU DEFENSA Y EXISTE PERSONAL SUFICIENTE PARA ATENDER LOS CASOS</t>
  </si>
  <si>
    <t>A1C1. OTORGAMIENTO DE ASESORÍAS</t>
  </si>
  <si>
    <t>A2C1. PARTICIPACIÓN EN AUDIENCIAS</t>
  </si>
  <si>
    <t>A3C1. SOLICITUD DE AMPAROS PENALES</t>
  </si>
  <si>
    <t>PORCENTAJE DE ASESORÍAS OTORGADAS</t>
  </si>
  <si>
    <t>PORCENTAJE DE AUDIENCIAS ATENDIDAS</t>
  </si>
  <si>
    <t>PORCENTAJE DE AMPAROS PENALES TRAMITADOS</t>
  </si>
  <si>
    <t>(ASESORÍAS OTORGADAS / ASESORÍAS PROGRAMADAS) * 100</t>
  </si>
  <si>
    <t>(AUDIENCIAS ATENDIDAS / AUDIENCIAS PROGRAMADAS) * 100</t>
  </si>
  <si>
    <t>(AMPAROS PENALES TRAMITADOS / AMPAROS PENALES PROGRAMADOS) * 100</t>
  </si>
  <si>
    <t>LOS USUARIOS CONOCEN LOS SERVICIOS BRINDADOS POR EL INSTITUTO DE DEFENSORÍA PÚBLICA</t>
  </si>
  <si>
    <t>EXISTE PERSONAL SUFICIENTE PARA ATENDER LOS CASOS</t>
  </si>
  <si>
    <t>A1C2. OTORGAMIENTO DE ASESORÍAS</t>
  </si>
  <si>
    <t>A2C2. CELEBRACIÓN DE MEDIACIONES</t>
  </si>
  <si>
    <t>A3C2. PARTICIPACIÓN EN AUDIENCIAS</t>
  </si>
  <si>
    <t>A4C2. SOLICITUD DE AMPAROS NO PENALES</t>
  </si>
  <si>
    <t>PORCENTAJES DE ASESORÍAS BRINDADAS</t>
  </si>
  <si>
    <t>PORCENTAJE DE MEDIACIONES REALIZADAS</t>
  </si>
  <si>
    <t>PORCENTAJE DE AMPAROS NO PENALES TRAMITADOS</t>
  </si>
  <si>
    <t>(ASESORÍAS BRINDADAS / ASESORÍAS PROGRAMADAS) * 100</t>
  </si>
  <si>
    <t>(MEDIACIONES REALIZADAS / MEDIACIONES PROGRAMADAS) * 100</t>
  </si>
  <si>
    <t>(AMPAROS NO PENALES TRAMITADOS / AMPAROS NO PENALES PROGRAMADOS) * 100</t>
  </si>
  <si>
    <t>LAS PERSONAS ASISTEN A LAS MEDIACIONES</t>
  </si>
  <si>
    <t>REPORTE DE AVANCE FÍSICO - FINANCIERO 2023 R</t>
  </si>
  <si>
    <t>META ANUAL 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</si>
</sst>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27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</borders>
  <cellStyleXfs count="2">
    <xf numFmtId="0" fontId="0" fillId="0" borderId="0"/>
    <xf numFmtId="0" fontId="21" fillId="0" borderId="1"/>
  </cellStyleXfs>
  <cellXfs count="14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7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4" fontId="10" fillId="2" borderId="20" xfId="0" applyNumberFormat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3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21" xfId="0" applyFont="1" applyFill="1" applyBorder="1" applyAlignment="1" applyProtection="1">
      <alignment horizontal="center" vertical="center" wrapText="1"/>
    </xf>
    <xf numFmtId="4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Fill="1" applyBorder="1" applyAlignment="1" applyProtection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4" fontId="18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1" applyNumberFormat="1" applyFont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 applyProtection="1">
      <alignment horizontal="center" vertical="center" wrapText="1"/>
    </xf>
    <xf numFmtId="4" fontId="18" fillId="0" borderId="44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4" fillId="5" borderId="0" xfId="0" applyFont="1" applyFill="1" applyAlignment="1" applyProtection="1">
      <alignment horizontal="left" vertical="center"/>
    </xf>
    <xf numFmtId="3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14" xfId="0" applyFont="1" applyBorder="1"/>
    <xf numFmtId="0" fontId="13" fillId="3" borderId="22" xfId="0" applyFont="1" applyFill="1" applyBorder="1" applyAlignment="1" applyProtection="1">
      <alignment horizontal="center" vertical="center" wrapText="1"/>
    </xf>
    <xf numFmtId="0" fontId="24" fillId="5" borderId="0" xfId="0" applyFont="1" applyFill="1" applyAlignment="1" applyProtection="1">
      <alignment horizontal="left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9" xfId="0" applyFont="1" applyBorder="1"/>
    <xf numFmtId="0" fontId="12" fillId="0" borderId="13" xfId="0" applyFont="1" applyBorder="1"/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4" fontId="13" fillId="5" borderId="26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left"/>
    </xf>
    <xf numFmtId="0" fontId="19" fillId="5" borderId="18" xfId="0" applyFont="1" applyFill="1" applyBorder="1" applyAlignment="1" applyProtection="1">
      <alignment horizontal="left"/>
    </xf>
    <xf numFmtId="0" fontId="19" fillId="5" borderId="5" xfId="0" applyFont="1" applyFill="1" applyBorder="1" applyAlignment="1" applyProtection="1">
      <alignment horizontal="left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4" fontId="17" fillId="2" borderId="6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25"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showGridLines="0" tabSelected="1" topLeftCell="C1" zoomScale="60" zoomScaleNormal="60" zoomScaleSheetLayoutView="50" workbookViewId="0">
      <selection activeCell="M1" sqref="M1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customHeigh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5.75" customHeight="1" x14ac:dyDescent="0.2">
      <c r="A5" s="57" t="s">
        <v>92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5.75" x14ac:dyDescent="0.2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8.75" x14ac:dyDescent="0.25">
      <c r="A7" s="41" t="s">
        <v>3</v>
      </c>
      <c r="B7" s="61" t="s">
        <v>42</v>
      </c>
      <c r="C7" s="61"/>
      <c r="D7" s="61"/>
      <c r="E7" s="61"/>
      <c r="F7" s="61"/>
      <c r="G7" s="61"/>
      <c r="H7" s="3"/>
      <c r="I7" s="65" t="s">
        <v>32</v>
      </c>
      <c r="J7" s="66"/>
      <c r="K7" s="66"/>
      <c r="L7" s="66"/>
      <c r="M7" s="67"/>
      <c r="N7" s="60"/>
      <c r="O7" s="59"/>
    </row>
    <row r="8" spans="1:15" ht="18.75" x14ac:dyDescent="0.25">
      <c r="A8" s="41" t="s">
        <v>4</v>
      </c>
      <c r="B8" s="61" t="s">
        <v>43</v>
      </c>
      <c r="C8" s="61"/>
      <c r="D8" s="61"/>
      <c r="E8" s="61"/>
      <c r="F8" s="61"/>
      <c r="G8" s="61"/>
      <c r="H8" s="1"/>
      <c r="I8" s="32" t="s">
        <v>33</v>
      </c>
      <c r="J8" s="62">
        <v>283218495</v>
      </c>
      <c r="K8" s="63"/>
      <c r="L8" s="63"/>
      <c r="M8" s="64"/>
      <c r="N8" s="22" t="s">
        <v>5</v>
      </c>
      <c r="O8" s="23" t="s">
        <v>60</v>
      </c>
    </row>
    <row r="9" spans="1:15" ht="18.75" x14ac:dyDescent="0.3">
      <c r="A9" s="41" t="s">
        <v>38</v>
      </c>
      <c r="B9" s="75" t="s">
        <v>44</v>
      </c>
      <c r="C9" s="61"/>
      <c r="D9" s="61"/>
      <c r="E9" s="61"/>
      <c r="F9" s="61"/>
      <c r="G9" s="61"/>
      <c r="H9" s="3"/>
      <c r="I9" s="94" t="s">
        <v>34</v>
      </c>
      <c r="J9" s="95"/>
      <c r="K9" s="95"/>
      <c r="L9" s="95"/>
      <c r="M9" s="96"/>
      <c r="N9" s="24"/>
      <c r="O9" s="25"/>
    </row>
    <row r="10" spans="1:15" ht="30" customHeight="1" x14ac:dyDescent="0.2">
      <c r="A10" s="41" t="s">
        <v>39</v>
      </c>
      <c r="B10" s="61" t="s">
        <v>45</v>
      </c>
      <c r="C10" s="61"/>
      <c r="D10" s="61"/>
      <c r="E10" s="61"/>
      <c r="F10" s="61"/>
      <c r="G10" s="61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61</v>
      </c>
    </row>
    <row r="11" spans="1:15" ht="18" customHeight="1" x14ac:dyDescent="0.25">
      <c r="A11" s="41" t="s">
        <v>6</v>
      </c>
      <c r="B11" s="61" t="s">
        <v>46</v>
      </c>
      <c r="C11" s="61"/>
      <c r="D11" s="61"/>
      <c r="E11" s="61"/>
      <c r="F11" s="61"/>
      <c r="G11" s="61"/>
      <c r="H11" s="5"/>
      <c r="I11" s="34" t="s">
        <v>35</v>
      </c>
      <c r="J11" s="34">
        <v>101979542</v>
      </c>
      <c r="K11" s="34">
        <v>183142246</v>
      </c>
      <c r="L11" s="34">
        <v>242272890</v>
      </c>
      <c r="M11" s="34"/>
      <c r="N11" s="6"/>
      <c r="O11" s="7"/>
    </row>
    <row r="12" spans="1:15" ht="18" customHeight="1" x14ac:dyDescent="0.25">
      <c r="A12" s="41" t="s">
        <v>8</v>
      </c>
      <c r="B12" s="75" t="s">
        <v>47</v>
      </c>
      <c r="C12" s="75"/>
      <c r="D12" s="75"/>
      <c r="E12" s="75"/>
      <c r="F12" s="75"/>
      <c r="G12" s="75"/>
      <c r="H12" s="5"/>
      <c r="I12" s="34" t="s">
        <v>27</v>
      </c>
      <c r="J12" s="42">
        <f>J11/J8*100</f>
        <v>36.007373741605399</v>
      </c>
      <c r="K12" s="42">
        <f>IF($K$11="","",IFERROR(($K$11/$J$8)*100,0))</f>
        <v>64.664649107749824</v>
      </c>
      <c r="L12" s="42">
        <f>IF($L$11="","",IFERROR(($L$11/$J$8)*100,0))</f>
        <v>85.542750306613982</v>
      </c>
      <c r="M12" s="42" t="str">
        <f>IF($M$11="","",IFERROR(($M$11/$J$8)*100,0))</f>
        <v/>
      </c>
      <c r="N12" s="4"/>
      <c r="O12" s="8"/>
    </row>
    <row r="13" spans="1:15" s="37" customFormat="1" ht="18" customHeight="1" x14ac:dyDescent="0.25">
      <c r="A13" s="41" t="s">
        <v>40</v>
      </c>
      <c r="B13" s="75" t="s">
        <v>48</v>
      </c>
      <c r="C13" s="75"/>
      <c r="D13" s="75"/>
      <c r="E13" s="75"/>
      <c r="F13" s="75"/>
      <c r="G13" s="75"/>
      <c r="H13" s="5"/>
      <c r="I13" s="39"/>
      <c r="J13" s="40"/>
      <c r="K13" s="40"/>
      <c r="L13" s="40"/>
      <c r="M13" s="40"/>
      <c r="N13" s="38"/>
      <c r="O13" s="8"/>
    </row>
    <row r="14" spans="1:15" s="37" customFormat="1" ht="18.75" x14ac:dyDescent="0.25">
      <c r="A14" s="41" t="s">
        <v>9</v>
      </c>
      <c r="B14" s="61" t="s">
        <v>49</v>
      </c>
      <c r="C14" s="61"/>
      <c r="D14" s="61"/>
      <c r="E14" s="61"/>
      <c r="F14" s="61"/>
      <c r="G14" s="61"/>
      <c r="H14" s="5"/>
      <c r="I14" s="39"/>
      <c r="J14" s="40"/>
      <c r="K14" s="40"/>
      <c r="L14" s="40"/>
      <c r="M14" s="40"/>
      <c r="N14" s="38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68" t="s">
        <v>37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4"/>
    </row>
    <row r="17" spans="1:26" ht="23.25" customHeight="1" x14ac:dyDescent="0.25">
      <c r="A17" s="103" t="s">
        <v>10</v>
      </c>
      <c r="B17" s="104"/>
      <c r="C17" s="68" t="s">
        <v>11</v>
      </c>
      <c r="D17" s="69"/>
      <c r="E17" s="70"/>
      <c r="F17" s="71" t="s">
        <v>93</v>
      </c>
      <c r="G17" s="71" t="s">
        <v>28</v>
      </c>
      <c r="H17" s="79" t="s">
        <v>30</v>
      </c>
      <c r="I17" s="79"/>
      <c r="J17" s="79"/>
      <c r="K17" s="79"/>
      <c r="L17" s="79"/>
      <c r="M17" s="79"/>
      <c r="N17" s="71" t="s">
        <v>12</v>
      </c>
      <c r="O17" s="71" t="s">
        <v>13</v>
      </c>
    </row>
    <row r="18" spans="1:26" ht="23.25" customHeight="1" x14ac:dyDescent="0.25">
      <c r="A18" s="105"/>
      <c r="B18" s="106"/>
      <c r="C18" s="71" t="s">
        <v>14</v>
      </c>
      <c r="D18" s="71" t="s">
        <v>15</v>
      </c>
      <c r="E18" s="71" t="s">
        <v>16</v>
      </c>
      <c r="F18" s="72"/>
      <c r="G18" s="72"/>
      <c r="H18" s="74" t="s">
        <v>36</v>
      </c>
      <c r="I18" s="74"/>
      <c r="J18" s="74"/>
      <c r="K18" s="74"/>
      <c r="L18" s="74"/>
      <c r="M18" s="74"/>
      <c r="N18" s="72"/>
      <c r="O18" s="72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107"/>
      <c r="B19" s="108"/>
      <c r="C19" s="73"/>
      <c r="D19" s="73"/>
      <c r="E19" s="73"/>
      <c r="F19" s="73"/>
      <c r="G19" s="73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73"/>
      <c r="O19" s="73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95.45" customHeight="1" x14ac:dyDescent="0.2">
      <c r="A20" s="50" t="s">
        <v>23</v>
      </c>
      <c r="B20" s="48" t="s">
        <v>56</v>
      </c>
      <c r="C20" s="48" t="s">
        <v>55</v>
      </c>
      <c r="D20" s="48" t="s">
        <v>54</v>
      </c>
      <c r="E20" s="48" t="s">
        <v>50</v>
      </c>
      <c r="F20" s="35">
        <v>8</v>
      </c>
      <c r="G20" s="35">
        <v>33.74</v>
      </c>
      <c r="H20" s="35">
        <v>9.1999999999999993</v>
      </c>
      <c r="I20" s="35">
        <v>1.1200000000000001</v>
      </c>
      <c r="J20" s="35"/>
      <c r="K20" s="35"/>
      <c r="L20" s="35"/>
      <c r="M20" s="35"/>
      <c r="N20" s="43" t="s">
        <v>59</v>
      </c>
      <c r="O20" s="44" t="s">
        <v>57</v>
      </c>
    </row>
    <row r="21" spans="1:26" s="16" customFormat="1" ht="95.45" customHeight="1" x14ac:dyDescent="0.2">
      <c r="A21" s="51" t="s">
        <v>24</v>
      </c>
      <c r="B21" s="48" t="s">
        <v>53</v>
      </c>
      <c r="C21" s="48" t="s">
        <v>52</v>
      </c>
      <c r="D21" s="48" t="s">
        <v>51</v>
      </c>
      <c r="E21" s="48" t="s">
        <v>50</v>
      </c>
      <c r="F21" s="35">
        <v>12</v>
      </c>
      <c r="G21" s="35">
        <v>49.89</v>
      </c>
      <c r="H21" s="35">
        <v>12.27</v>
      </c>
      <c r="I21" s="35">
        <v>57.61</v>
      </c>
      <c r="J21" s="35"/>
      <c r="K21" s="35"/>
      <c r="L21" s="35"/>
      <c r="M21" s="35"/>
      <c r="N21" s="45" t="s">
        <v>59</v>
      </c>
      <c r="O21" s="46" t="s">
        <v>58</v>
      </c>
      <c r="P21" s="17"/>
      <c r="R21" s="17"/>
      <c r="W21" s="17"/>
    </row>
    <row r="22" spans="1:26" s="21" customFormat="1" ht="15.75" customHeight="1" x14ac:dyDescent="0.2">
      <c r="A22" s="76" t="s">
        <v>10</v>
      </c>
      <c r="B22" s="77"/>
      <c r="C22" s="82" t="s">
        <v>11</v>
      </c>
      <c r="D22" s="82"/>
      <c r="E22" s="82"/>
      <c r="F22" s="97" t="s">
        <v>93</v>
      </c>
      <c r="G22" s="97" t="s">
        <v>29</v>
      </c>
      <c r="H22" s="77" t="s">
        <v>30</v>
      </c>
      <c r="I22" s="77"/>
      <c r="J22" s="77"/>
      <c r="K22" s="77"/>
      <c r="L22" s="77"/>
      <c r="M22" s="77"/>
      <c r="N22" s="77" t="s">
        <v>12</v>
      </c>
      <c r="O22" s="100" t="s">
        <v>13</v>
      </c>
    </row>
    <row r="23" spans="1:26" s="21" customFormat="1" ht="15.75" customHeight="1" x14ac:dyDescent="0.2">
      <c r="A23" s="78"/>
      <c r="B23" s="79"/>
      <c r="C23" s="79" t="s">
        <v>14</v>
      </c>
      <c r="D23" s="79" t="s">
        <v>15</v>
      </c>
      <c r="E23" s="79" t="s">
        <v>16</v>
      </c>
      <c r="F23" s="98"/>
      <c r="G23" s="98"/>
      <c r="H23" s="79" t="s">
        <v>17</v>
      </c>
      <c r="I23" s="79"/>
      <c r="J23" s="79" t="s">
        <v>18</v>
      </c>
      <c r="K23" s="79"/>
      <c r="L23" s="79"/>
      <c r="M23" s="79"/>
      <c r="N23" s="79"/>
      <c r="O23" s="101"/>
    </row>
    <row r="24" spans="1:26" s="21" customFormat="1" ht="15.75" customHeight="1" x14ac:dyDescent="0.2">
      <c r="A24" s="80"/>
      <c r="B24" s="81"/>
      <c r="C24" s="81"/>
      <c r="D24" s="81"/>
      <c r="E24" s="81"/>
      <c r="F24" s="99"/>
      <c r="G24" s="99"/>
      <c r="H24" s="54" t="s">
        <v>19</v>
      </c>
      <c r="I24" s="54" t="s">
        <v>20</v>
      </c>
      <c r="J24" s="54" t="s">
        <v>19</v>
      </c>
      <c r="K24" s="54" t="s">
        <v>20</v>
      </c>
      <c r="L24" s="54" t="s">
        <v>21</v>
      </c>
      <c r="M24" s="54" t="s">
        <v>22</v>
      </c>
      <c r="N24" s="81"/>
      <c r="O24" s="102"/>
    </row>
    <row r="25" spans="1:26" s="21" customFormat="1" ht="50.1" customHeight="1" x14ac:dyDescent="0.25">
      <c r="A25" s="130" t="s">
        <v>25</v>
      </c>
      <c r="B25" s="89" t="s">
        <v>62</v>
      </c>
      <c r="C25" s="89" t="s">
        <v>64</v>
      </c>
      <c r="D25" s="89" t="s">
        <v>66</v>
      </c>
      <c r="E25" s="89" t="s">
        <v>68</v>
      </c>
      <c r="F25" s="89">
        <v>14.99</v>
      </c>
      <c r="G25" s="113">
        <v>55.32</v>
      </c>
      <c r="H25" s="128"/>
      <c r="I25" s="128"/>
      <c r="J25" s="35">
        <v>20.58</v>
      </c>
      <c r="K25" s="53">
        <v>11.51</v>
      </c>
      <c r="L25" s="53">
        <v>-12.4</v>
      </c>
      <c r="M25" s="53"/>
      <c r="N25" s="92" t="s">
        <v>59</v>
      </c>
      <c r="O25" s="89" t="s">
        <v>69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31"/>
      <c r="B26" s="89"/>
      <c r="C26" s="89"/>
      <c r="D26" s="89"/>
      <c r="E26" s="89"/>
      <c r="F26" s="89"/>
      <c r="G26" s="113"/>
      <c r="H26" s="128"/>
      <c r="I26" s="128"/>
      <c r="J26" s="109" t="s">
        <v>41</v>
      </c>
      <c r="K26" s="110"/>
      <c r="L26" s="110"/>
      <c r="M26" s="111"/>
      <c r="N26" s="92"/>
      <c r="O26" s="89"/>
      <c r="P26" s="9"/>
      <c r="R26" s="9"/>
      <c r="S26" s="9"/>
      <c r="T26" s="9"/>
      <c r="U26" s="9"/>
      <c r="W26" s="9"/>
      <c r="X26" s="9"/>
      <c r="Y26" s="9"/>
      <c r="Z26" s="9"/>
    </row>
    <row r="27" spans="1:26" ht="50.1" customHeight="1" x14ac:dyDescent="0.25">
      <c r="A27" s="131"/>
      <c r="B27" s="90"/>
      <c r="C27" s="90"/>
      <c r="D27" s="90"/>
      <c r="E27" s="90"/>
      <c r="F27" s="90"/>
      <c r="G27" s="114"/>
      <c r="H27" s="129"/>
      <c r="I27" s="129"/>
      <c r="J27" s="49">
        <v>14.99</v>
      </c>
      <c r="K27" s="49">
        <v>14.99</v>
      </c>
      <c r="L27" s="49">
        <v>14.99</v>
      </c>
      <c r="M27" s="49">
        <v>14.99</v>
      </c>
      <c r="N27" s="93"/>
      <c r="O27" s="90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31"/>
      <c r="B28" s="88" t="s">
        <v>63</v>
      </c>
      <c r="C28" s="88" t="s">
        <v>65</v>
      </c>
      <c r="D28" s="88" t="s">
        <v>67</v>
      </c>
      <c r="E28" s="89" t="s">
        <v>68</v>
      </c>
      <c r="F28" s="89">
        <v>8</v>
      </c>
      <c r="G28" s="112">
        <v>0.01</v>
      </c>
      <c r="H28" s="127"/>
      <c r="I28" s="127"/>
      <c r="J28" s="53">
        <v>-12.1</v>
      </c>
      <c r="K28" s="53">
        <v>-0.08</v>
      </c>
      <c r="L28" s="53">
        <v>31.23</v>
      </c>
      <c r="M28" s="53"/>
      <c r="N28" s="91" t="s">
        <v>59</v>
      </c>
      <c r="O28" s="88" t="s">
        <v>69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31"/>
      <c r="B29" s="89"/>
      <c r="C29" s="89"/>
      <c r="D29" s="89"/>
      <c r="E29" s="89"/>
      <c r="F29" s="89"/>
      <c r="G29" s="113"/>
      <c r="H29" s="128"/>
      <c r="I29" s="128"/>
      <c r="J29" s="109" t="s">
        <v>41</v>
      </c>
      <c r="K29" s="110"/>
      <c r="L29" s="110"/>
      <c r="M29" s="111"/>
      <c r="N29" s="92"/>
      <c r="O29" s="89"/>
      <c r="P29" s="9"/>
      <c r="R29" s="9"/>
      <c r="S29" s="9"/>
      <c r="T29" s="9"/>
      <c r="U29" s="9"/>
      <c r="W29" s="9"/>
      <c r="X29" s="9"/>
      <c r="Y29" s="9"/>
      <c r="Z29" s="9"/>
    </row>
    <row r="30" spans="1:26" ht="54.95" customHeight="1" x14ac:dyDescent="0.25">
      <c r="A30" s="132"/>
      <c r="B30" s="90"/>
      <c r="C30" s="90"/>
      <c r="D30" s="90"/>
      <c r="E30" s="90"/>
      <c r="F30" s="90"/>
      <c r="G30" s="114"/>
      <c r="H30" s="129"/>
      <c r="I30" s="129"/>
      <c r="J30" s="49">
        <v>8.0229999999999997</v>
      </c>
      <c r="K30" s="49">
        <v>8</v>
      </c>
      <c r="L30" s="49">
        <v>8</v>
      </c>
      <c r="M30" s="49">
        <v>8</v>
      </c>
      <c r="N30" s="93"/>
      <c r="O30" s="90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6" t="str">
        <f>B25</f>
        <v>C1. DEFENSA EN MATERIA PENAL BRINDADA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1:26" s="21" customFormat="1" ht="54.95" customHeight="1" x14ac:dyDescent="0.25">
      <c r="A32" s="133" t="s">
        <v>26</v>
      </c>
      <c r="B32" s="88" t="s">
        <v>70</v>
      </c>
      <c r="C32" s="135" t="s">
        <v>73</v>
      </c>
      <c r="D32" s="88" t="s">
        <v>76</v>
      </c>
      <c r="E32" s="89" t="s">
        <v>68</v>
      </c>
      <c r="F32" s="89">
        <v>100</v>
      </c>
      <c r="G32" s="112">
        <v>104.44</v>
      </c>
      <c r="H32" s="127"/>
      <c r="I32" s="127"/>
      <c r="J32" s="35">
        <v>100</v>
      </c>
      <c r="K32" s="53">
        <v>100</v>
      </c>
      <c r="L32" s="53">
        <v>100</v>
      </c>
      <c r="M32" s="53"/>
      <c r="N32" s="88" t="s">
        <v>59</v>
      </c>
      <c r="O32" s="88" t="s">
        <v>79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21" customFormat="1" ht="18.75" customHeight="1" x14ac:dyDescent="0.25">
      <c r="A33" s="133"/>
      <c r="B33" s="89"/>
      <c r="C33" s="136"/>
      <c r="D33" s="89"/>
      <c r="E33" s="89"/>
      <c r="F33" s="89"/>
      <c r="G33" s="113"/>
      <c r="H33" s="128"/>
      <c r="I33" s="128"/>
      <c r="J33" s="109" t="s">
        <v>41</v>
      </c>
      <c r="K33" s="110"/>
      <c r="L33" s="110"/>
      <c r="M33" s="111"/>
      <c r="N33" s="89"/>
      <c r="O33" s="89"/>
      <c r="P33" s="9"/>
      <c r="R33" s="9"/>
      <c r="S33" s="9"/>
      <c r="T33" s="9"/>
      <c r="U33" s="9"/>
      <c r="W33" s="9"/>
      <c r="X33" s="9"/>
      <c r="Y33" s="9"/>
      <c r="Z33" s="9"/>
    </row>
    <row r="34" spans="1:26" ht="54.95" customHeight="1" x14ac:dyDescent="0.25">
      <c r="A34" s="133"/>
      <c r="B34" s="90"/>
      <c r="C34" s="137"/>
      <c r="D34" s="90"/>
      <c r="E34" s="90"/>
      <c r="F34" s="90"/>
      <c r="G34" s="114"/>
      <c r="H34" s="129"/>
      <c r="I34" s="129"/>
      <c r="J34" s="49">
        <v>100</v>
      </c>
      <c r="K34" s="49">
        <v>100</v>
      </c>
      <c r="L34" s="49">
        <v>100</v>
      </c>
      <c r="M34" s="49">
        <v>100</v>
      </c>
      <c r="N34" s="90"/>
      <c r="O34" s="90"/>
      <c r="P34" s="9"/>
      <c r="R34" s="9"/>
      <c r="S34" s="9"/>
      <c r="T34" s="9"/>
      <c r="U34" s="9"/>
      <c r="W34" s="9"/>
      <c r="X34" s="9"/>
      <c r="Y34" s="9"/>
      <c r="Z34" s="9"/>
    </row>
    <row r="35" spans="1:26" s="21" customFormat="1" ht="69.95" customHeight="1" x14ac:dyDescent="0.25">
      <c r="A35" s="133"/>
      <c r="B35" s="85" t="s">
        <v>71</v>
      </c>
      <c r="C35" s="139" t="s">
        <v>74</v>
      </c>
      <c r="D35" s="142" t="s">
        <v>77</v>
      </c>
      <c r="E35" s="89" t="s">
        <v>68</v>
      </c>
      <c r="F35" s="89">
        <v>100</v>
      </c>
      <c r="G35" s="112">
        <v>100</v>
      </c>
      <c r="H35" s="127"/>
      <c r="I35" s="127"/>
      <c r="J35" s="35">
        <v>100</v>
      </c>
      <c r="K35" s="53">
        <v>100</v>
      </c>
      <c r="L35" s="53">
        <v>100</v>
      </c>
      <c r="M35" s="53"/>
      <c r="N35" s="88" t="s">
        <v>59</v>
      </c>
      <c r="O35" s="88" t="s">
        <v>79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133"/>
      <c r="B36" s="86"/>
      <c r="C36" s="140"/>
      <c r="D36" s="143"/>
      <c r="E36" s="89"/>
      <c r="F36" s="89"/>
      <c r="G36" s="113"/>
      <c r="H36" s="128"/>
      <c r="I36" s="128"/>
      <c r="J36" s="109" t="s">
        <v>41</v>
      </c>
      <c r="K36" s="110"/>
      <c r="L36" s="110"/>
      <c r="M36" s="111"/>
      <c r="N36" s="89"/>
      <c r="O36" s="89"/>
      <c r="P36" s="9"/>
      <c r="R36" s="9"/>
      <c r="S36" s="9"/>
      <c r="T36" s="9"/>
      <c r="U36" s="9"/>
      <c r="W36" s="9"/>
      <c r="X36" s="9"/>
      <c r="Y36" s="9"/>
      <c r="Z36" s="9"/>
    </row>
    <row r="37" spans="1:26" ht="69.95" customHeight="1" x14ac:dyDescent="0.25">
      <c r="A37" s="133"/>
      <c r="B37" s="87"/>
      <c r="C37" s="141"/>
      <c r="D37" s="144"/>
      <c r="E37" s="90"/>
      <c r="F37" s="90"/>
      <c r="G37" s="114"/>
      <c r="H37" s="129"/>
      <c r="I37" s="129"/>
      <c r="J37" s="49">
        <v>100</v>
      </c>
      <c r="K37" s="49">
        <v>100</v>
      </c>
      <c r="L37" s="49">
        <v>100</v>
      </c>
      <c r="M37" s="49">
        <v>100</v>
      </c>
      <c r="N37" s="90"/>
      <c r="O37" s="90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54.95" customHeight="1" x14ac:dyDescent="0.25">
      <c r="A38" s="133"/>
      <c r="B38" s="85" t="s">
        <v>72</v>
      </c>
      <c r="C38" s="135" t="s">
        <v>75</v>
      </c>
      <c r="D38" s="88" t="s">
        <v>78</v>
      </c>
      <c r="E38" s="89" t="s">
        <v>68</v>
      </c>
      <c r="F38" s="89">
        <v>100</v>
      </c>
      <c r="G38" s="112">
        <v>100</v>
      </c>
      <c r="H38" s="127"/>
      <c r="I38" s="127"/>
      <c r="J38" s="35">
        <v>100</v>
      </c>
      <c r="K38" s="53">
        <v>100</v>
      </c>
      <c r="L38" s="53">
        <v>100</v>
      </c>
      <c r="M38" s="53"/>
      <c r="N38" s="88" t="s">
        <v>59</v>
      </c>
      <c r="O38" s="88" t="s">
        <v>80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133"/>
      <c r="B39" s="86"/>
      <c r="C39" s="136"/>
      <c r="D39" s="89"/>
      <c r="E39" s="89"/>
      <c r="F39" s="89"/>
      <c r="G39" s="113"/>
      <c r="H39" s="128"/>
      <c r="I39" s="128"/>
      <c r="J39" s="109" t="s">
        <v>41</v>
      </c>
      <c r="K39" s="110"/>
      <c r="L39" s="110"/>
      <c r="M39" s="111"/>
      <c r="N39" s="89"/>
      <c r="O39" s="89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34"/>
      <c r="B40" s="87"/>
      <c r="C40" s="137"/>
      <c r="D40" s="90"/>
      <c r="E40" s="90"/>
      <c r="F40" s="90"/>
      <c r="G40" s="114"/>
      <c r="H40" s="129"/>
      <c r="I40" s="129"/>
      <c r="J40" s="49">
        <v>100</v>
      </c>
      <c r="K40" s="49">
        <v>100</v>
      </c>
      <c r="L40" s="49">
        <v>100</v>
      </c>
      <c r="M40" s="49">
        <v>100</v>
      </c>
      <c r="N40" s="90"/>
      <c r="O40" s="90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30" t="str">
        <f>B28</f>
        <v>C2. DEFENSA EN MATERIA NO PENAL OTORGADA</v>
      </c>
      <c r="B41" s="3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R41" s="11"/>
      <c r="S41" s="11"/>
      <c r="T41" s="11"/>
      <c r="U41" s="11"/>
    </row>
    <row r="42" spans="1:26" s="21" customFormat="1" ht="65.099999999999994" customHeight="1" x14ac:dyDescent="0.25">
      <c r="A42" s="138" t="s">
        <v>26</v>
      </c>
      <c r="B42" s="88" t="s">
        <v>81</v>
      </c>
      <c r="C42" s="88" t="s">
        <v>85</v>
      </c>
      <c r="D42" s="88" t="s">
        <v>88</v>
      </c>
      <c r="E42" s="89" t="s">
        <v>68</v>
      </c>
      <c r="F42" s="89">
        <v>100</v>
      </c>
      <c r="G42" s="112">
        <v>100</v>
      </c>
      <c r="H42" s="127"/>
      <c r="I42" s="127"/>
      <c r="J42" s="35">
        <v>100</v>
      </c>
      <c r="K42" s="53">
        <v>100</v>
      </c>
      <c r="L42" s="53">
        <v>100</v>
      </c>
      <c r="M42" s="53"/>
      <c r="N42" s="88" t="s">
        <v>59</v>
      </c>
      <c r="O42" s="88" t="s">
        <v>79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21" customFormat="1" ht="18.75" customHeight="1" x14ac:dyDescent="0.25">
      <c r="A43" s="131"/>
      <c r="B43" s="89"/>
      <c r="C43" s="89"/>
      <c r="D43" s="89"/>
      <c r="E43" s="89"/>
      <c r="F43" s="89"/>
      <c r="G43" s="113"/>
      <c r="H43" s="128"/>
      <c r="I43" s="128"/>
      <c r="J43" s="109" t="s">
        <v>41</v>
      </c>
      <c r="K43" s="110"/>
      <c r="L43" s="110"/>
      <c r="M43" s="111"/>
      <c r="N43" s="89"/>
      <c r="O43" s="89"/>
      <c r="P43" s="9"/>
      <c r="R43" s="9"/>
      <c r="S43" s="9"/>
      <c r="T43" s="9"/>
      <c r="U43" s="9"/>
      <c r="W43" s="9"/>
      <c r="X43" s="9"/>
      <c r="Y43" s="9"/>
      <c r="Z43" s="9"/>
    </row>
    <row r="44" spans="1:26" ht="65.099999999999994" customHeight="1" x14ac:dyDescent="0.2">
      <c r="A44" s="131"/>
      <c r="B44" s="90"/>
      <c r="C44" s="90"/>
      <c r="D44" s="90"/>
      <c r="E44" s="90"/>
      <c r="F44" s="90"/>
      <c r="G44" s="114"/>
      <c r="H44" s="129"/>
      <c r="I44" s="129"/>
      <c r="J44" s="49">
        <v>100</v>
      </c>
      <c r="K44" s="49">
        <v>100</v>
      </c>
      <c r="L44" s="49">
        <v>100</v>
      </c>
      <c r="M44" s="49">
        <v>100</v>
      </c>
      <c r="N44" s="90"/>
      <c r="O44" s="90"/>
    </row>
    <row r="45" spans="1:26" s="21" customFormat="1" ht="65.099999999999994" customHeight="1" x14ac:dyDescent="0.25">
      <c r="A45" s="131"/>
      <c r="B45" s="88" t="s">
        <v>82</v>
      </c>
      <c r="C45" s="88" t="s">
        <v>86</v>
      </c>
      <c r="D45" s="88" t="s">
        <v>89</v>
      </c>
      <c r="E45" s="89" t="s">
        <v>68</v>
      </c>
      <c r="F45" s="89">
        <v>100</v>
      </c>
      <c r="G45" s="112">
        <v>100</v>
      </c>
      <c r="H45" s="127"/>
      <c r="I45" s="127"/>
      <c r="J45" s="35">
        <v>100</v>
      </c>
      <c r="K45" s="53">
        <v>100</v>
      </c>
      <c r="L45" s="53">
        <v>100</v>
      </c>
      <c r="M45" s="53"/>
      <c r="N45" s="88" t="s">
        <v>59</v>
      </c>
      <c r="O45" s="88" t="s">
        <v>91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31"/>
      <c r="B46" s="89"/>
      <c r="C46" s="89"/>
      <c r="D46" s="89"/>
      <c r="E46" s="89"/>
      <c r="F46" s="89"/>
      <c r="G46" s="113"/>
      <c r="H46" s="128"/>
      <c r="I46" s="128"/>
      <c r="J46" s="109" t="s">
        <v>41</v>
      </c>
      <c r="K46" s="110"/>
      <c r="L46" s="110"/>
      <c r="M46" s="111"/>
      <c r="N46" s="89"/>
      <c r="O46" s="89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32"/>
      <c r="B47" s="90"/>
      <c r="C47" s="90"/>
      <c r="D47" s="90"/>
      <c r="E47" s="90"/>
      <c r="F47" s="90"/>
      <c r="G47" s="114"/>
      <c r="H47" s="129"/>
      <c r="I47" s="129"/>
      <c r="J47" s="52">
        <v>100</v>
      </c>
      <c r="K47" s="52">
        <v>100</v>
      </c>
      <c r="L47" s="52">
        <v>100</v>
      </c>
      <c r="M47" s="52">
        <v>100</v>
      </c>
      <c r="N47" s="90"/>
      <c r="O47" s="90"/>
    </row>
    <row r="48" spans="1:26" s="47" customFormat="1" ht="65.099999999999994" customHeight="1" x14ac:dyDescent="0.2">
      <c r="A48" s="138" t="s">
        <v>26</v>
      </c>
      <c r="B48" s="88" t="s">
        <v>83</v>
      </c>
      <c r="C48" s="88" t="s">
        <v>74</v>
      </c>
      <c r="D48" s="88" t="s">
        <v>77</v>
      </c>
      <c r="E48" s="88" t="s">
        <v>68</v>
      </c>
      <c r="F48" s="88">
        <v>100</v>
      </c>
      <c r="G48" s="112">
        <v>100</v>
      </c>
      <c r="H48" s="127"/>
      <c r="I48" s="127"/>
      <c r="J48" s="55">
        <v>100</v>
      </c>
      <c r="K48" s="53">
        <v>100</v>
      </c>
      <c r="L48" s="56">
        <v>100</v>
      </c>
      <c r="M48" s="56"/>
      <c r="N48" s="88" t="s">
        <v>59</v>
      </c>
      <c r="O48" s="88" t="s">
        <v>79</v>
      </c>
    </row>
    <row r="49" spans="1:26" s="47" customFormat="1" ht="25.9" customHeight="1" x14ac:dyDescent="0.2">
      <c r="A49" s="131"/>
      <c r="B49" s="89"/>
      <c r="C49" s="89"/>
      <c r="D49" s="89"/>
      <c r="E49" s="89"/>
      <c r="F49" s="89"/>
      <c r="G49" s="113"/>
      <c r="H49" s="128"/>
      <c r="I49" s="128"/>
      <c r="J49" s="109" t="s">
        <v>41</v>
      </c>
      <c r="K49" s="110"/>
      <c r="L49" s="110"/>
      <c r="M49" s="111"/>
      <c r="N49" s="89"/>
      <c r="O49" s="89"/>
    </row>
    <row r="50" spans="1:26" s="47" customFormat="1" ht="65.099999999999994" customHeight="1" x14ac:dyDescent="0.2">
      <c r="A50" s="131"/>
      <c r="B50" s="90"/>
      <c r="C50" s="90"/>
      <c r="D50" s="90"/>
      <c r="E50" s="90"/>
      <c r="F50" s="90"/>
      <c r="G50" s="114"/>
      <c r="H50" s="129"/>
      <c r="I50" s="129"/>
      <c r="J50" s="49">
        <v>100</v>
      </c>
      <c r="K50" s="49">
        <v>100</v>
      </c>
      <c r="L50" s="49">
        <v>100</v>
      </c>
      <c r="M50" s="49">
        <v>100</v>
      </c>
      <c r="N50" s="90"/>
      <c r="O50" s="90"/>
    </row>
    <row r="51" spans="1:26" s="21" customFormat="1" ht="65.099999999999994" customHeight="1" x14ac:dyDescent="0.25">
      <c r="A51" s="131"/>
      <c r="B51" s="88" t="s">
        <v>84</v>
      </c>
      <c r="C51" s="88" t="s">
        <v>87</v>
      </c>
      <c r="D51" s="88" t="s">
        <v>90</v>
      </c>
      <c r="E51" s="89" t="s">
        <v>68</v>
      </c>
      <c r="F51" s="89">
        <v>100</v>
      </c>
      <c r="G51" s="112">
        <v>100</v>
      </c>
      <c r="H51" s="127"/>
      <c r="I51" s="127"/>
      <c r="J51" s="35">
        <v>100</v>
      </c>
      <c r="K51" s="53">
        <v>100</v>
      </c>
      <c r="L51" s="53">
        <v>100</v>
      </c>
      <c r="M51" s="53"/>
      <c r="N51" s="88" t="s">
        <v>59</v>
      </c>
      <c r="O51" s="88" t="s">
        <v>80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21" customFormat="1" ht="18.75" customHeight="1" x14ac:dyDescent="0.25">
      <c r="A52" s="131"/>
      <c r="B52" s="89"/>
      <c r="C52" s="89"/>
      <c r="D52" s="89"/>
      <c r="E52" s="89"/>
      <c r="F52" s="89"/>
      <c r="G52" s="113"/>
      <c r="H52" s="128"/>
      <c r="I52" s="128"/>
      <c r="J52" s="109" t="s">
        <v>41</v>
      </c>
      <c r="K52" s="110"/>
      <c r="L52" s="110"/>
      <c r="M52" s="111"/>
      <c r="N52" s="89"/>
      <c r="O52" s="89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132"/>
      <c r="B53" s="90"/>
      <c r="C53" s="90"/>
      <c r="D53" s="90"/>
      <c r="E53" s="90"/>
      <c r="F53" s="90"/>
      <c r="G53" s="114"/>
      <c r="H53" s="129"/>
      <c r="I53" s="129"/>
      <c r="J53" s="52">
        <v>100</v>
      </c>
      <c r="K53" s="52">
        <v>100</v>
      </c>
      <c r="L53" s="52">
        <v>100</v>
      </c>
      <c r="M53" s="52">
        <v>100</v>
      </c>
      <c r="N53" s="90"/>
      <c r="O53" s="90"/>
    </row>
    <row r="54" spans="1:26" ht="15" customHeight="1" x14ac:dyDescent="0.3">
      <c r="A54" s="115" t="s">
        <v>31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26" ht="15" customHeight="1" x14ac:dyDescent="0.2">
      <c r="A55" s="118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0"/>
    </row>
    <row r="56" spans="1:26" ht="15" customHeight="1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</row>
    <row r="57" spans="1:26" ht="15" customHeight="1" x14ac:dyDescent="0.2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3"/>
    </row>
    <row r="58" spans="1:26" ht="15" customHeight="1" x14ac:dyDescent="0.2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6"/>
    </row>
    <row r="59" spans="1:26" ht="15" customHeight="1" x14ac:dyDescent="0.25">
      <c r="A59" s="12"/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</sheetData>
  <mergeCells count="146">
    <mergeCell ref="J26:M26"/>
    <mergeCell ref="J29:M29"/>
    <mergeCell ref="J36:M36"/>
    <mergeCell ref="B32:B34"/>
    <mergeCell ref="C32:C34"/>
    <mergeCell ref="B35:B37"/>
    <mergeCell ref="C35:C37"/>
    <mergeCell ref="D35:D37"/>
    <mergeCell ref="E35:E37"/>
    <mergeCell ref="F35:F37"/>
    <mergeCell ref="G32:G34"/>
    <mergeCell ref="H32:H34"/>
    <mergeCell ref="I32:I34"/>
    <mergeCell ref="H35:H37"/>
    <mergeCell ref="I35:I37"/>
    <mergeCell ref="A25:A30"/>
    <mergeCell ref="B48:B50"/>
    <mergeCell ref="C48:C50"/>
    <mergeCell ref="D48:D50"/>
    <mergeCell ref="E48:E50"/>
    <mergeCell ref="F48:F50"/>
    <mergeCell ref="G48:G50"/>
    <mergeCell ref="H48:H50"/>
    <mergeCell ref="I48:I50"/>
    <mergeCell ref="A32:A40"/>
    <mergeCell ref="C38:C40"/>
    <mergeCell ref="A48:A53"/>
    <mergeCell ref="A42:A47"/>
    <mergeCell ref="D38:D40"/>
    <mergeCell ref="E38:E40"/>
    <mergeCell ref="F38:F40"/>
    <mergeCell ref="H25:H27"/>
    <mergeCell ref="I25:I27"/>
    <mergeCell ref="H28:H30"/>
    <mergeCell ref="I28:I30"/>
    <mergeCell ref="D32:D34"/>
    <mergeCell ref="E32:E34"/>
    <mergeCell ref="F32:F34"/>
    <mergeCell ref="G38:G40"/>
    <mergeCell ref="N51:N53"/>
    <mergeCell ref="N42:N44"/>
    <mergeCell ref="J33:M33"/>
    <mergeCell ref="N32:N34"/>
    <mergeCell ref="G35:G37"/>
    <mergeCell ref="J46:M46"/>
    <mergeCell ref="N48:N50"/>
    <mergeCell ref="O51:O53"/>
    <mergeCell ref="H51:H53"/>
    <mergeCell ref="I51:I53"/>
    <mergeCell ref="O48:O50"/>
    <mergeCell ref="J49:M49"/>
    <mergeCell ref="B51:B53"/>
    <mergeCell ref="C51:C53"/>
    <mergeCell ref="D51:D53"/>
    <mergeCell ref="E51:E53"/>
    <mergeCell ref="F51:F53"/>
    <mergeCell ref="J52:M52"/>
    <mergeCell ref="G51:G53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B42:B44"/>
    <mergeCell ref="C42:C44"/>
    <mergeCell ref="D42:D44"/>
    <mergeCell ref="E42:E44"/>
    <mergeCell ref="F42:F44"/>
    <mergeCell ref="J43:M43"/>
    <mergeCell ref="G42:G44"/>
    <mergeCell ref="A54:O54"/>
    <mergeCell ref="A55:O58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H38:H40"/>
    <mergeCell ref="I38:I40"/>
    <mergeCell ref="J39:M39"/>
    <mergeCell ref="B38:B40"/>
    <mergeCell ref="N35:N37"/>
    <mergeCell ref="O35:O37"/>
    <mergeCell ref="N28:N30"/>
    <mergeCell ref="O28:O30"/>
    <mergeCell ref="B9:G9"/>
    <mergeCell ref="I9:M9"/>
    <mergeCell ref="B10:G10"/>
    <mergeCell ref="J23:M23"/>
    <mergeCell ref="F22:F24"/>
    <mergeCell ref="G22:G24"/>
    <mergeCell ref="H22:M22"/>
    <mergeCell ref="N22:N24"/>
    <mergeCell ref="O32:O34"/>
    <mergeCell ref="B11:G11"/>
    <mergeCell ref="B12:G12"/>
    <mergeCell ref="O17:O19"/>
    <mergeCell ref="H17:M17"/>
    <mergeCell ref="O22:O24"/>
    <mergeCell ref="C23:C24"/>
    <mergeCell ref="D23:D24"/>
    <mergeCell ref="E23:E24"/>
    <mergeCell ref="H23:I23"/>
    <mergeCell ref="A17:B19"/>
    <mergeCell ref="C17:E17"/>
    <mergeCell ref="F17:F19"/>
    <mergeCell ref="G17:G19"/>
    <mergeCell ref="H18:M18"/>
    <mergeCell ref="B13:G13"/>
    <mergeCell ref="B14:G14"/>
    <mergeCell ref="A22:B24"/>
    <mergeCell ref="C22:E22"/>
    <mergeCell ref="E18:E19"/>
    <mergeCell ref="C18:C19"/>
    <mergeCell ref="D18:D19"/>
    <mergeCell ref="A16:O16"/>
    <mergeCell ref="N17:N19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</mergeCells>
  <conditionalFormatting sqref="K20:M20">
    <cfRule type="containsBlanks" dxfId="224" priority="1474">
      <formula>LEN(TRIM(K20))=0</formula>
    </cfRule>
    <cfRule type="expression" dxfId="223" priority="1475">
      <formula>K20&gt;($F20+($F20*0.1))</formula>
    </cfRule>
    <cfRule type="expression" dxfId="222" priority="1476">
      <formula>K20&lt;($F20-($F20*0.1))</formula>
    </cfRule>
    <cfRule type="expression" dxfId="221" priority="1477">
      <formula>IF(K20&gt;($F20+($F20*0.05)),K20&lt;=($F20+($F20*0.1)))</formula>
    </cfRule>
    <cfRule type="expression" dxfId="220" priority="1478">
      <formula>IF(K20&lt;($F20-($F20*0.05)),K20&gt;=($F20-($F20*0.1)))</formula>
    </cfRule>
    <cfRule type="expression" dxfId="219" priority="1479">
      <formula>IF(K20&gt;=($F20-($F20*0.05)),K20&lt;=($F20+($F20*0.05)))</formula>
    </cfRule>
  </conditionalFormatting>
  <conditionalFormatting sqref="K21:M21">
    <cfRule type="containsBlanks" dxfId="218" priority="1462">
      <formula>LEN(TRIM(K21))=0</formula>
    </cfRule>
    <cfRule type="expression" dxfId="217" priority="1463">
      <formula>K21&gt;($F21+($F21*0.1))</formula>
    </cfRule>
    <cfRule type="expression" dxfId="216" priority="1464">
      <formula>K21&lt;($F21-($F21*0.1))</formula>
    </cfRule>
    <cfRule type="expression" dxfId="215" priority="1465">
      <formula>IF(K21&gt;($F21+($F21*0.05)),K21&lt;=($F21+($F21*0.1)))</formula>
    </cfRule>
    <cfRule type="expression" dxfId="214" priority="1466">
      <formula>IF(K21&lt;($F21-($F21*0.05)),K21&gt;=($F21-($F21*0.1)))</formula>
    </cfRule>
    <cfRule type="expression" dxfId="213" priority="1467">
      <formula>IF(K21&gt;=($F21-($F21*0.05)),K21&lt;=($F21+($F21*0.05)))</formula>
    </cfRule>
  </conditionalFormatting>
  <conditionalFormatting sqref="J20">
    <cfRule type="containsBlanks" dxfId="212" priority="208">
      <formula>LEN(TRIM(J20))=0</formula>
    </cfRule>
    <cfRule type="expression" dxfId="211" priority="209">
      <formula>J20&gt;($F20+($F20*0.1))</formula>
    </cfRule>
    <cfRule type="expression" dxfId="210" priority="210">
      <formula>J20&lt;($F20-($F20*0.1))</formula>
    </cfRule>
    <cfRule type="expression" dxfId="209" priority="211">
      <formula>IF(J20&gt;($F20+($F20*0.05)),J20&lt;=($F20+($F20*0.1)))</formula>
    </cfRule>
    <cfRule type="expression" dxfId="208" priority="212">
      <formula>IF(J20&lt;($F20-($F20*0.05)),J20&gt;=($F20-($F20*0.1)))</formula>
    </cfRule>
    <cfRule type="expression" dxfId="207" priority="213">
      <formula>IF(J20&gt;=($F20-($F20*0.05)),J20&lt;=($F20+($F20*0.05)))</formula>
    </cfRule>
  </conditionalFormatting>
  <conditionalFormatting sqref="J21">
    <cfRule type="containsBlanks" dxfId="206" priority="202">
      <formula>LEN(TRIM(J21))=0</formula>
    </cfRule>
    <cfRule type="expression" dxfId="205" priority="203">
      <formula>J21&gt;($F21+($F21*0.1))</formula>
    </cfRule>
    <cfRule type="expression" dxfId="204" priority="204">
      <formula>J21&lt;($F21-($F21*0.1))</formula>
    </cfRule>
    <cfRule type="expression" dxfId="203" priority="205">
      <formula>IF(J21&gt;($F21+($F21*0.05)),J21&lt;=($F21+($F21*0.1)))</formula>
    </cfRule>
    <cfRule type="expression" dxfId="202" priority="206">
      <formula>IF(J21&lt;($F21-($F21*0.05)),J21&gt;=($F21-($F21*0.1)))</formula>
    </cfRule>
    <cfRule type="expression" dxfId="201" priority="207">
      <formula>IF(J21&gt;=($F21-($F21*0.05)),J21&lt;=($F21+($F21*0.05)))</formula>
    </cfRule>
  </conditionalFormatting>
  <conditionalFormatting sqref="L25">
    <cfRule type="expression" dxfId="200" priority="192">
      <formula>IF(L27&lt;0,L25&gt;(L27-(L27*0.1)),L25&gt;(L27+(L27*0.1)))</formula>
    </cfRule>
    <cfRule type="expression" dxfId="199" priority="193">
      <formula>IF(L27&lt;0,L25&lt;(L27+(L27*0.1)),L25&lt;(L27-(L27*0.1)))</formula>
    </cfRule>
    <cfRule type="expression" dxfId="198" priority="194">
      <formula>IF(L27&lt;0,IF(L25&gt;(L27-(L27*0.05)),L25&lt;=(L27-(L27*0.1))),IF(L25&gt;(L27+(L27*0.05)),L25&lt;=(L27+(L27*0.1))))</formula>
    </cfRule>
    <cfRule type="expression" dxfId="197" priority="195">
      <formula>IF(L27&lt;0,IF(L25&lt;(L27+(L27*0.05)),L25&gt;=(L27+(L27*0.1))),IF(L25&lt;(L27-(L27*0.05)),L25&gt;=(L27-(L27*0.1))))</formula>
    </cfRule>
    <cfRule type="expression" dxfId="196" priority="196">
      <formula>IF(L27&lt;0,IF(L25&gt;=(L27+(L27*0.05)),L25&lt;=(L27-(L27*0.05))),IF(L25&gt;=(L27-(L27*0.05)),L25&lt;=(L27+(L27*0.05))))</formula>
    </cfRule>
  </conditionalFormatting>
  <conditionalFormatting sqref="L25:M25">
    <cfRule type="containsBlanks" dxfId="195" priority="191">
      <formula>LEN(TRIM(L25))=0</formula>
    </cfRule>
  </conditionalFormatting>
  <conditionalFormatting sqref="M25">
    <cfRule type="expression" dxfId="194" priority="197">
      <formula>IF($F25 &lt;0,M25&gt;($F25-($F25*0.1)), M25&gt;($F25+($F25*0.1)))</formula>
    </cfRule>
    <cfRule type="expression" dxfId="193" priority="198">
      <formula>IF($F25 &lt;0,M25&lt;($F25+($F25*0.1)), M25&lt;($F25-($F25*0.1)))</formula>
    </cfRule>
    <cfRule type="expression" dxfId="192" priority="199">
      <formula>IF($F25 &lt;0,IF(M25&gt;($F25-($F25*0.05)),M25&lt;=($F25-($F25*0.1))), IF(M25&gt;($F25+($F25*0.05)),M25&lt;=($F25+($F25*0.1))))</formula>
    </cfRule>
    <cfRule type="expression" dxfId="191" priority="200">
      <formula>IF($F25 &lt;0,IF(M25&lt;($F25+($F25*0.05)),M25&gt;=($F25+($F25*0.1))), IF(M25&lt;($F25-($F25*0.05)),M25&gt;=($F25-($F25*0.1))))</formula>
    </cfRule>
    <cfRule type="expression" dxfId="190" priority="201">
      <formula>IF($F25 &lt;0,IF(M25&gt;=($F25+($F25*0.05)),M25&lt;=($F25-($F25*0.05))), IF(M25&gt;=($F25-($F25*0.05)),M25&lt;=($F25+($F25*0.05))))</formula>
    </cfRule>
  </conditionalFormatting>
  <conditionalFormatting sqref="J28 L28">
    <cfRule type="expression" dxfId="189" priority="181">
      <formula>IF(J30&lt;0,J28&gt;(J30-(J30*0.1)),J28&gt;(J30+(J30*0.1)))</formula>
    </cfRule>
    <cfRule type="expression" dxfId="188" priority="182">
      <formula>IF(J30&lt;0,J28&lt;(J30+(J30*0.1)),J28&lt;(J30-(J30*0.1)))</formula>
    </cfRule>
    <cfRule type="expression" dxfId="187" priority="183">
      <formula>IF(J30&lt;0,IF(J28&gt;(J30-(J30*0.05)),J28&lt;=(J30-(J30*0.1))),IF(J28&gt;(J30+(J30*0.05)),J28&lt;=(J30+(J30*0.1))))</formula>
    </cfRule>
    <cfRule type="expression" dxfId="186" priority="184">
      <formula>IF(J30&lt;0,IF(J28&lt;(J30+(J30*0.05)),J28&gt;=(J30+(J30*0.1))),IF(J28&lt;(J30-(J30*0.05)),J28&gt;=(J30-(J30*0.1))))</formula>
    </cfRule>
    <cfRule type="expression" dxfId="185" priority="185">
      <formula>IF(J30&lt;0,IF(J28&gt;=(J30+(J30*0.05)),J28&lt;=(J30-(J30*0.05))),IF(J28&gt;=(J30-(J30*0.05)),J28&lt;=(J30+(J30*0.05))))</formula>
    </cfRule>
  </conditionalFormatting>
  <conditionalFormatting sqref="J28 L28:M28">
    <cfRule type="containsBlanks" dxfId="184" priority="180">
      <formula>LEN(TRIM(J28))=0</formula>
    </cfRule>
  </conditionalFormatting>
  <conditionalFormatting sqref="M28">
    <cfRule type="expression" dxfId="183" priority="186">
      <formula>IF($F28 &lt;0,M28&gt;($F28-($F28*0.1)), M28&gt;($F28+($F28*0.1)))</formula>
    </cfRule>
    <cfRule type="expression" dxfId="182" priority="187">
      <formula>IF($F28 &lt;0,M28&lt;($F28+($F28*0.1)), M28&lt;($F28-($F28*0.1)))</formula>
    </cfRule>
    <cfRule type="expression" dxfId="181" priority="188">
      <formula>IF($F28 &lt;0,IF(M28&gt;($F28-($F28*0.05)),M28&lt;=($F28-($F28*0.1))), IF(M28&gt;($F28+($F28*0.05)),M28&lt;=($F28+($F28*0.1))))</formula>
    </cfRule>
    <cfRule type="expression" dxfId="180" priority="189">
      <formula>IF($F28 &lt;0,IF(M28&lt;($F28+($F28*0.05)),M28&gt;=($F28+($F28*0.1))), IF(M28&lt;($F28-($F28*0.05)),M28&gt;=($F28-($F28*0.1))))</formula>
    </cfRule>
    <cfRule type="expression" dxfId="179" priority="190">
      <formula>IF($F28 &lt;0,IF(M28&gt;=($F28+($F28*0.05)),M28&lt;=($F28-($F28*0.05))), IF(M28&gt;=($F28-($F28*0.05)),M28&lt;=($F28+($F28*0.05))))</formula>
    </cfRule>
  </conditionalFormatting>
  <conditionalFormatting sqref="L32">
    <cfRule type="expression" dxfId="178" priority="170">
      <formula>IF(L34&lt;0,L32&gt;(L34-(L34*0.1)),L32&gt;(L34+(L34*0.1)))</formula>
    </cfRule>
    <cfRule type="expression" dxfId="177" priority="171">
      <formula>IF(L34&lt;0,L32&lt;(L34+(L34*0.1)),L32&lt;(L34-(L34*0.1)))</formula>
    </cfRule>
    <cfRule type="expression" dxfId="176" priority="172">
      <formula>IF(L34&lt;0,IF(L32&gt;(L34-(L34*0.05)),L32&lt;=(L34-(L34*0.1))),IF(L32&gt;(L34+(L34*0.05)),L32&lt;=(L34+(L34*0.1))))</formula>
    </cfRule>
    <cfRule type="expression" dxfId="175" priority="173">
      <formula>IF(L34&lt;0,IF(L32&lt;(L34+(L34*0.05)),L32&gt;=(L34+(L34*0.1))),IF(L32&lt;(L34-(L34*0.05)),L32&gt;=(L34-(L34*0.1))))</formula>
    </cfRule>
    <cfRule type="expression" dxfId="174" priority="174">
      <formula>IF(L34&lt;0,IF(L32&gt;=(L34+(L34*0.05)),L32&lt;=(L34-(L34*0.05))),IF(L32&gt;=(L34-(L34*0.05)),L32&lt;=(L34+(L34*0.05))))</formula>
    </cfRule>
  </conditionalFormatting>
  <conditionalFormatting sqref="L32:M32">
    <cfRule type="containsBlanks" dxfId="173" priority="169">
      <formula>LEN(TRIM(L32))=0</formula>
    </cfRule>
  </conditionalFormatting>
  <conditionalFormatting sqref="M32">
    <cfRule type="expression" dxfId="172" priority="175">
      <formula>IF($F32 &lt;0,M32&gt;($F32-($F32*0.1)), M32&gt;($F32+($F32*0.1)))</formula>
    </cfRule>
    <cfRule type="expression" dxfId="171" priority="176">
      <formula>IF($F32 &lt;0,M32&lt;($F32+($F32*0.1)), M32&lt;($F32-($F32*0.1)))</formula>
    </cfRule>
    <cfRule type="expression" dxfId="170" priority="177">
      <formula>IF($F32 &lt;0,IF(M32&gt;($F32-($F32*0.05)),M32&lt;=($F32-($F32*0.1))), IF(M32&gt;($F32+($F32*0.05)),M32&lt;=($F32+($F32*0.1))))</formula>
    </cfRule>
    <cfRule type="expression" dxfId="169" priority="178">
      <formula>IF($F32 &lt;0,IF(M32&lt;($F32+($F32*0.05)),M32&gt;=($F32+($F32*0.1))), IF(M32&lt;($F32-($F32*0.05)),M32&gt;=($F32-($F32*0.1))))</formula>
    </cfRule>
    <cfRule type="expression" dxfId="168" priority="179">
      <formula>IF($F32 &lt;0,IF(M32&gt;=($F32+($F32*0.05)),M32&lt;=($F32-($F32*0.05))), IF(M32&gt;=($F32-($F32*0.05)),M32&lt;=($F32+($F32*0.05))))</formula>
    </cfRule>
  </conditionalFormatting>
  <conditionalFormatting sqref="L35">
    <cfRule type="expression" dxfId="167" priority="159">
      <formula>IF(L37&lt;0,L35&gt;(L37-(L37*0.1)),L35&gt;(L37+(L37*0.1)))</formula>
    </cfRule>
    <cfRule type="expression" dxfId="166" priority="160">
      <formula>IF(L37&lt;0,L35&lt;(L37+(L37*0.1)),L35&lt;(L37-(L37*0.1)))</formula>
    </cfRule>
    <cfRule type="expression" dxfId="165" priority="161">
      <formula>IF(L37&lt;0,IF(L35&gt;(L37-(L37*0.05)),L35&lt;=(L37-(L37*0.1))),IF(L35&gt;(L37+(L37*0.05)),L35&lt;=(L37+(L37*0.1))))</formula>
    </cfRule>
    <cfRule type="expression" dxfId="164" priority="162">
      <formula>IF(L37&lt;0,IF(L35&lt;(L37+(L37*0.05)),L35&gt;=(L37+(L37*0.1))),IF(L35&lt;(L37-(L37*0.05)),L35&gt;=(L37-(L37*0.1))))</formula>
    </cfRule>
    <cfRule type="expression" dxfId="163" priority="163">
      <formula>IF(L37&lt;0,IF(L35&gt;=(L37+(L37*0.05)),L35&lt;=(L37-(L37*0.05))),IF(L35&gt;=(L37-(L37*0.05)),L35&lt;=(L37+(L37*0.05))))</formula>
    </cfRule>
  </conditionalFormatting>
  <conditionalFormatting sqref="L35:M35">
    <cfRule type="containsBlanks" dxfId="162" priority="158">
      <formula>LEN(TRIM(L35))=0</formula>
    </cfRule>
  </conditionalFormatting>
  <conditionalFormatting sqref="M35">
    <cfRule type="expression" dxfId="161" priority="164">
      <formula>IF($F35 &lt;0,M35&gt;($F35-($F35*0.1)), M35&gt;($F35+($F35*0.1)))</formula>
    </cfRule>
    <cfRule type="expression" dxfId="160" priority="165">
      <formula>IF($F35 &lt;0,M35&lt;($F35+($F35*0.1)), M35&lt;($F35-($F35*0.1)))</formula>
    </cfRule>
    <cfRule type="expression" dxfId="159" priority="166">
      <formula>IF($F35 &lt;0,IF(M35&gt;($F35-($F35*0.05)),M35&lt;=($F35-($F35*0.1))), IF(M35&gt;($F35+($F35*0.05)),M35&lt;=($F35+($F35*0.1))))</formula>
    </cfRule>
    <cfRule type="expression" dxfId="158" priority="167">
      <formula>IF($F35 &lt;0,IF(M35&lt;($F35+($F35*0.05)),M35&gt;=($F35+($F35*0.1))), IF(M35&lt;($F35-($F35*0.05)),M35&gt;=($F35-($F35*0.1))))</formula>
    </cfRule>
    <cfRule type="expression" dxfId="157" priority="168">
      <formula>IF($F35 &lt;0,IF(M35&gt;=($F35+($F35*0.05)),M35&lt;=($F35-($F35*0.05))), IF(M35&gt;=($F35-($F35*0.05)),M35&lt;=($F35+($F35*0.05))))</formula>
    </cfRule>
  </conditionalFormatting>
  <conditionalFormatting sqref="L38">
    <cfRule type="expression" dxfId="156" priority="148">
      <formula>IF(L40&lt;0,L38&gt;(L40-(L40*0.1)),L38&gt;(L40+(L40*0.1)))</formula>
    </cfRule>
    <cfRule type="expression" dxfId="155" priority="149">
      <formula>IF(L40&lt;0,L38&lt;(L40+(L40*0.1)),L38&lt;(L40-(L40*0.1)))</formula>
    </cfRule>
    <cfRule type="expression" dxfId="154" priority="150">
      <formula>IF(L40&lt;0,IF(L38&gt;(L40-(L40*0.05)),L38&lt;=(L40-(L40*0.1))),IF(L38&gt;(L40+(L40*0.05)),L38&lt;=(L40+(L40*0.1))))</formula>
    </cfRule>
    <cfRule type="expression" dxfId="153" priority="151">
      <formula>IF(L40&lt;0,IF(L38&lt;(L40+(L40*0.05)),L38&gt;=(L40+(L40*0.1))),IF(L38&lt;(L40-(L40*0.05)),L38&gt;=(L40-(L40*0.1))))</formula>
    </cfRule>
    <cfRule type="expression" dxfId="152" priority="152">
      <formula>IF(L40&lt;0,IF(L38&gt;=(L40+(L40*0.05)),L38&lt;=(L40-(L40*0.05))),IF(L38&gt;=(L40-(L40*0.05)),L38&lt;=(L40+(L40*0.05))))</formula>
    </cfRule>
  </conditionalFormatting>
  <conditionalFormatting sqref="L38:M38">
    <cfRule type="containsBlanks" dxfId="151" priority="147">
      <formula>LEN(TRIM(L38))=0</formula>
    </cfRule>
  </conditionalFormatting>
  <conditionalFormatting sqref="M38">
    <cfRule type="expression" dxfId="150" priority="153">
      <formula>IF($F38 &lt;0,M38&gt;($F38-($F38*0.1)), M38&gt;($F38+($F38*0.1)))</formula>
    </cfRule>
    <cfRule type="expression" dxfId="149" priority="154">
      <formula>IF($F38 &lt;0,M38&lt;($F38+($F38*0.1)), M38&lt;($F38-($F38*0.1)))</formula>
    </cfRule>
    <cfRule type="expression" dxfId="148" priority="155">
      <formula>IF($F38 &lt;0,IF(M38&gt;($F38-($F38*0.05)),M38&lt;=($F38-($F38*0.1))), IF(M38&gt;($F38+($F38*0.05)),M38&lt;=($F38+($F38*0.1))))</formula>
    </cfRule>
    <cfRule type="expression" dxfId="147" priority="156">
      <formula>IF($F38 &lt;0,IF(M38&lt;($F38+($F38*0.05)),M38&gt;=($F38+($F38*0.1))), IF(M38&lt;($F38-($F38*0.05)),M38&gt;=($F38-($F38*0.1))))</formula>
    </cfRule>
    <cfRule type="expression" dxfId="146" priority="157">
      <formula>IF($F38 &lt;0,IF(M38&gt;=($F38+($F38*0.05)),M38&lt;=($F38-($F38*0.05))), IF(M38&gt;=($F38-($F38*0.05)),M38&lt;=($F38+($F38*0.05))))</formula>
    </cfRule>
  </conditionalFormatting>
  <conditionalFormatting sqref="L42">
    <cfRule type="expression" dxfId="145" priority="137">
      <formula>IF(L44&lt;0,L42&gt;(L44-(L44*0.1)),L42&gt;(L44+(L44*0.1)))</formula>
    </cfRule>
    <cfRule type="expression" dxfId="144" priority="138">
      <formula>IF(L44&lt;0,L42&lt;(L44+(L44*0.1)),L42&lt;(L44-(L44*0.1)))</formula>
    </cfRule>
    <cfRule type="expression" dxfId="143" priority="139">
      <formula>IF(L44&lt;0,IF(L42&gt;(L44-(L44*0.05)),L42&lt;=(L44-(L44*0.1))),IF(L42&gt;(L44+(L44*0.05)),L42&lt;=(L44+(L44*0.1))))</formula>
    </cfRule>
    <cfRule type="expression" dxfId="142" priority="140">
      <formula>IF(L44&lt;0,IF(L42&lt;(L44+(L44*0.05)),L42&gt;=(L44+(L44*0.1))),IF(L42&lt;(L44-(L44*0.05)),L42&gt;=(L44-(L44*0.1))))</formula>
    </cfRule>
    <cfRule type="expression" dxfId="141" priority="141">
      <formula>IF(L44&lt;0,IF(L42&gt;=(L44+(L44*0.05)),L42&lt;=(L44-(L44*0.05))),IF(L42&gt;=(L44-(L44*0.05)),L42&lt;=(L44+(L44*0.05))))</formula>
    </cfRule>
  </conditionalFormatting>
  <conditionalFormatting sqref="L42:M42">
    <cfRule type="containsBlanks" dxfId="140" priority="136">
      <formula>LEN(TRIM(L42))=0</formula>
    </cfRule>
  </conditionalFormatting>
  <conditionalFormatting sqref="M42">
    <cfRule type="expression" dxfId="139" priority="142">
      <formula>IF($F42 &lt;0,M42&gt;($F42-($F42*0.1)), M42&gt;($F42+($F42*0.1)))</formula>
    </cfRule>
    <cfRule type="expression" dxfId="138" priority="143">
      <formula>IF($F42 &lt;0,M42&lt;($F42+($F42*0.1)), M42&lt;($F42-($F42*0.1)))</formula>
    </cfRule>
    <cfRule type="expression" dxfId="137" priority="144">
      <formula>IF($F42 &lt;0,IF(M42&gt;($F42-($F42*0.05)),M42&lt;=($F42-($F42*0.1))), IF(M42&gt;($F42+($F42*0.05)),M42&lt;=($F42+($F42*0.1))))</formula>
    </cfRule>
    <cfRule type="expression" dxfId="136" priority="145">
      <formula>IF($F42 &lt;0,IF(M42&lt;($F42+($F42*0.05)),M42&gt;=($F42+($F42*0.1))), IF(M42&lt;($F42-($F42*0.05)),M42&gt;=($F42-($F42*0.1))))</formula>
    </cfRule>
    <cfRule type="expression" dxfId="135" priority="146">
      <formula>IF($F42 &lt;0,IF(M42&gt;=($F42+($F42*0.05)),M42&lt;=($F42-($F42*0.05))), IF(M42&gt;=($F42-($F42*0.05)),M42&lt;=($F42+($F42*0.05))))</formula>
    </cfRule>
  </conditionalFormatting>
  <conditionalFormatting sqref="L45">
    <cfRule type="expression" dxfId="134" priority="126">
      <formula>IF(L47&lt;0,L45&gt;(L47-(L47*0.1)),L45&gt;(L47+(L47*0.1)))</formula>
    </cfRule>
    <cfRule type="expression" dxfId="133" priority="127">
      <formula>IF(L47&lt;0,L45&lt;(L47+(L47*0.1)),L45&lt;(L47-(L47*0.1)))</formula>
    </cfRule>
    <cfRule type="expression" dxfId="132" priority="128">
      <formula>IF(L47&lt;0,IF(L45&gt;(L47-(L47*0.05)),L45&lt;=(L47-(L47*0.1))),IF(L45&gt;(L47+(L47*0.05)),L45&lt;=(L47+(L47*0.1))))</formula>
    </cfRule>
    <cfRule type="expression" dxfId="131" priority="129">
      <formula>IF(L47&lt;0,IF(L45&lt;(L47+(L47*0.05)),L45&gt;=(L47+(L47*0.1))),IF(L45&lt;(L47-(L47*0.05)),L45&gt;=(L47-(L47*0.1))))</formula>
    </cfRule>
    <cfRule type="expression" dxfId="130" priority="130">
      <formula>IF(L47&lt;0,IF(L45&gt;=(L47+(L47*0.05)),L45&lt;=(L47-(L47*0.05))),IF(L45&gt;=(L47-(L47*0.05)),L45&lt;=(L47+(L47*0.05))))</formula>
    </cfRule>
  </conditionalFormatting>
  <conditionalFormatting sqref="L45:M45">
    <cfRule type="containsBlanks" dxfId="129" priority="125">
      <formula>LEN(TRIM(L45))=0</formula>
    </cfRule>
  </conditionalFormatting>
  <conditionalFormatting sqref="M45">
    <cfRule type="expression" dxfId="128" priority="131">
      <formula>IF($F45 &lt;0,M45&gt;($F45-($F45*0.1)), M45&gt;($F45+($F45*0.1)))</formula>
    </cfRule>
    <cfRule type="expression" dxfId="127" priority="132">
      <formula>IF($F45 &lt;0,M45&lt;($F45+($F45*0.1)), M45&lt;($F45-($F45*0.1)))</formula>
    </cfRule>
    <cfRule type="expression" dxfId="126" priority="133">
      <formula>IF($F45 &lt;0,IF(M45&gt;($F45-($F45*0.05)),M45&lt;=($F45-($F45*0.1))), IF(M45&gt;($F45+($F45*0.05)),M45&lt;=($F45+($F45*0.1))))</formula>
    </cfRule>
    <cfRule type="expression" dxfId="125" priority="134">
      <formula>IF($F45 &lt;0,IF(M45&lt;($F45+($F45*0.05)),M45&gt;=($F45+($F45*0.1))), IF(M45&lt;($F45-($F45*0.05)),M45&gt;=($F45-($F45*0.1))))</formula>
    </cfRule>
    <cfRule type="expression" dxfId="124" priority="135">
      <formula>IF($F45 &lt;0,IF(M45&gt;=($F45+($F45*0.05)),M45&lt;=($F45-($F45*0.05))), IF(M45&gt;=($F45-($F45*0.05)),M45&lt;=($F45+($F45*0.05))))</formula>
    </cfRule>
  </conditionalFormatting>
  <conditionalFormatting sqref="L48">
    <cfRule type="expression" dxfId="123" priority="115">
      <formula>IF(L50&lt;0,L48&gt;(L50-(L50*0.1)),L48&gt;(L50+(L50*0.1)))</formula>
    </cfRule>
    <cfRule type="expression" dxfId="122" priority="116">
      <formula>IF(L50&lt;0,L48&lt;(L50+(L50*0.1)),L48&lt;(L50-(L50*0.1)))</formula>
    </cfRule>
    <cfRule type="expression" dxfId="121" priority="117">
      <formula>IF(L50&lt;0,IF(L48&gt;(L50-(L50*0.05)),L48&lt;=(L50-(L50*0.1))),IF(L48&gt;(L50+(L50*0.05)),L48&lt;=(L50+(L50*0.1))))</formula>
    </cfRule>
    <cfRule type="expression" dxfId="120" priority="118">
      <formula>IF(L50&lt;0,IF(L48&lt;(L50+(L50*0.05)),L48&gt;=(L50+(L50*0.1))),IF(L48&lt;(L50-(L50*0.05)),L48&gt;=(L50-(L50*0.1))))</formula>
    </cfRule>
    <cfRule type="expression" dxfId="119" priority="119">
      <formula>IF(L50&lt;0,IF(L48&gt;=(L50+(L50*0.05)),L48&lt;=(L50-(L50*0.05))),IF(L48&gt;=(L50-(L50*0.05)),L48&lt;=(L50+(L50*0.05))))</formula>
    </cfRule>
  </conditionalFormatting>
  <conditionalFormatting sqref="L48:M48">
    <cfRule type="containsBlanks" dxfId="118" priority="114">
      <formula>LEN(TRIM(L48))=0</formula>
    </cfRule>
  </conditionalFormatting>
  <conditionalFormatting sqref="M48">
    <cfRule type="expression" dxfId="117" priority="120">
      <formula>IF($F48 &lt;0,M48&gt;($F48-($F48*0.1)), M48&gt;($F48+($F48*0.1)))</formula>
    </cfRule>
    <cfRule type="expression" dxfId="116" priority="121">
      <formula>IF($F48 &lt;0,M48&lt;($F48+($F48*0.1)), M48&lt;($F48-($F48*0.1)))</formula>
    </cfRule>
    <cfRule type="expression" dxfId="115" priority="122">
      <formula>IF($F48 &lt;0,IF(M48&gt;($F48-($F48*0.05)),M48&lt;=($F48-($F48*0.1))), IF(M48&gt;($F48+($F48*0.05)),M48&lt;=($F48+($F48*0.1))))</formula>
    </cfRule>
    <cfRule type="expression" dxfId="114" priority="123">
      <formula>IF($F48 &lt;0,IF(M48&lt;($F48+($F48*0.05)),M48&gt;=($F48+($F48*0.1))), IF(M48&lt;($F48-($F48*0.05)),M48&gt;=($F48-($F48*0.1))))</formula>
    </cfRule>
    <cfRule type="expression" dxfId="113" priority="124">
      <formula>IF($F48 &lt;0,IF(M48&gt;=($F48+($F48*0.05)),M48&lt;=($F48-($F48*0.05))), IF(M48&gt;=($F48-($F48*0.05)),M48&lt;=($F48+($F48*0.05))))</formula>
    </cfRule>
  </conditionalFormatting>
  <conditionalFormatting sqref="L51">
    <cfRule type="expression" dxfId="112" priority="104">
      <formula>IF(L53&lt;0,L51&gt;(L53-(L53*0.1)),L51&gt;(L53+(L53*0.1)))</formula>
    </cfRule>
    <cfRule type="expression" dxfId="111" priority="105">
      <formula>IF(L53&lt;0,L51&lt;(L53+(L53*0.1)),L51&lt;(L53-(L53*0.1)))</formula>
    </cfRule>
    <cfRule type="expression" dxfId="110" priority="106">
      <formula>IF(L53&lt;0,IF(L51&gt;(L53-(L53*0.05)),L51&lt;=(L53-(L53*0.1))),IF(L51&gt;(L53+(L53*0.05)),L51&lt;=(L53+(L53*0.1))))</formula>
    </cfRule>
    <cfRule type="expression" dxfId="109" priority="107">
      <formula>IF(L53&lt;0,IF(L51&lt;(L53+(L53*0.05)),L51&gt;=(L53+(L53*0.1))),IF(L51&lt;(L53-(L53*0.05)),L51&gt;=(L53-(L53*0.1))))</formula>
    </cfRule>
    <cfRule type="expression" dxfId="108" priority="108">
      <formula>IF(L53&lt;0,IF(L51&gt;=(L53+(L53*0.05)),L51&lt;=(L53-(L53*0.05))),IF(L51&gt;=(L53-(L53*0.05)),L51&lt;=(L53+(L53*0.05))))</formula>
    </cfRule>
  </conditionalFormatting>
  <conditionalFormatting sqref="L51:M51">
    <cfRule type="containsBlanks" dxfId="107" priority="103">
      <formula>LEN(TRIM(L51))=0</formula>
    </cfRule>
  </conditionalFormatting>
  <conditionalFormatting sqref="M51">
    <cfRule type="expression" dxfId="106" priority="109">
      <formula>IF($F51 &lt;0,M51&gt;($F51-($F51*0.1)), M51&gt;($F51+($F51*0.1)))</formula>
    </cfRule>
    <cfRule type="expression" dxfId="105" priority="110">
      <formula>IF($F51 &lt;0,M51&lt;($F51+($F51*0.1)), M51&lt;($F51-($F51*0.1)))</formula>
    </cfRule>
    <cfRule type="expression" dxfId="104" priority="111">
      <formula>IF($F51 &lt;0,IF(M51&gt;($F51-($F51*0.05)),M51&lt;=($F51-($F51*0.1))), IF(M51&gt;($F51+($F51*0.05)),M51&lt;=($F51+($F51*0.1))))</formula>
    </cfRule>
    <cfRule type="expression" dxfId="103" priority="112">
      <formula>IF($F51 &lt;0,IF(M51&lt;($F51+($F51*0.05)),M51&gt;=($F51+($F51*0.1))), IF(M51&lt;($F51-($F51*0.05)),M51&gt;=($F51-($F51*0.1))))</formula>
    </cfRule>
    <cfRule type="expression" dxfId="102" priority="113">
      <formula>IF($F51 &lt;0,IF(M51&gt;=($F51+($F51*0.05)),M51&lt;=($F51-($F51*0.05))), IF(M51&gt;=($F51-($F51*0.05)),M51&lt;=($F51+($F51*0.05))))</formula>
    </cfRule>
  </conditionalFormatting>
  <conditionalFormatting sqref="J25">
    <cfRule type="containsBlanks" dxfId="101" priority="97">
      <formula>LEN(TRIM(J25))=0</formula>
    </cfRule>
    <cfRule type="expression" dxfId="100" priority="98">
      <formula>J25&gt;(J27+(J27*0.1))</formula>
    </cfRule>
    <cfRule type="expression" dxfId="99" priority="99">
      <formula>J25&lt;(J27-(J27*0.1))</formula>
    </cfRule>
    <cfRule type="expression" dxfId="98" priority="100">
      <formula>IF(J25&gt;(J27+(J27*0.05)),J25&lt;=(J27+(J27*0.1)))</formula>
    </cfRule>
    <cfRule type="expression" dxfId="97" priority="101">
      <formula>IF(J25&lt;(J27-(J27*0.05)),J25&gt;=(J27-(J27*0.1)))</formula>
    </cfRule>
    <cfRule type="expression" dxfId="96" priority="102">
      <formula>IF(J25&gt;=(J27-(J27*0.05)),J25&lt;=(J27+(J27*0.05)))</formula>
    </cfRule>
  </conditionalFormatting>
  <conditionalFormatting sqref="J32">
    <cfRule type="containsBlanks" dxfId="95" priority="91">
      <formula>LEN(TRIM(J32))=0</formula>
    </cfRule>
    <cfRule type="expression" dxfId="94" priority="92">
      <formula>J32&gt;(J34+(J34*0.1))</formula>
    </cfRule>
    <cfRule type="expression" dxfId="93" priority="93">
      <formula>J32&lt;(J34-(J34*0.1))</formula>
    </cfRule>
    <cfRule type="expression" dxfId="92" priority="94">
      <formula>IF(J32&gt;(J34+(J34*0.05)),J32&lt;=(J34+(J34*0.1)))</formula>
    </cfRule>
    <cfRule type="expression" dxfId="91" priority="95">
      <formula>IF(J32&lt;(J34-(J34*0.05)),J32&gt;=(J34-(J34*0.1)))</formula>
    </cfRule>
    <cfRule type="expression" dxfId="90" priority="96">
      <formula>IF(J32&gt;=(J34-(J34*0.05)),J32&lt;=(J34+(J34*0.05)))</formula>
    </cfRule>
  </conditionalFormatting>
  <conditionalFormatting sqref="J35">
    <cfRule type="containsBlanks" dxfId="89" priority="85">
      <formula>LEN(TRIM(J35))=0</formula>
    </cfRule>
    <cfRule type="expression" dxfId="88" priority="86">
      <formula>J35&gt;(J37+(J37*0.1))</formula>
    </cfRule>
    <cfRule type="expression" dxfId="87" priority="87">
      <formula>J35&lt;(J37-(J37*0.1))</formula>
    </cfRule>
    <cfRule type="expression" dxfId="86" priority="88">
      <formula>IF(J35&gt;(J37+(J37*0.05)),J35&lt;=(J37+(J37*0.1)))</formula>
    </cfRule>
    <cfRule type="expression" dxfId="85" priority="89">
      <formula>IF(J35&lt;(J37-(J37*0.05)),J35&gt;=(J37-(J37*0.1)))</formula>
    </cfRule>
    <cfRule type="expression" dxfId="84" priority="90">
      <formula>IF(J35&gt;=(J37-(J37*0.05)),J35&lt;=(J37+(J37*0.05)))</formula>
    </cfRule>
  </conditionalFormatting>
  <conditionalFormatting sqref="J38">
    <cfRule type="containsBlanks" dxfId="83" priority="79">
      <formula>LEN(TRIM(J38))=0</formula>
    </cfRule>
    <cfRule type="expression" dxfId="82" priority="80">
      <formula>J38&gt;(J40+(J40*0.1))</formula>
    </cfRule>
    <cfRule type="expression" dxfId="81" priority="81">
      <formula>J38&lt;(J40-(J40*0.1))</formula>
    </cfRule>
    <cfRule type="expression" dxfId="80" priority="82">
      <formula>IF(J38&gt;(J40+(J40*0.05)),J38&lt;=(J40+(J40*0.1)))</formula>
    </cfRule>
    <cfRule type="expression" dxfId="79" priority="83">
      <formula>IF(J38&lt;(J40-(J40*0.05)),J38&gt;=(J40-(J40*0.1)))</formula>
    </cfRule>
    <cfRule type="expression" dxfId="78" priority="84">
      <formula>IF(J38&gt;=(J40-(J40*0.05)),J38&lt;=(J40+(J40*0.05)))</formula>
    </cfRule>
  </conditionalFormatting>
  <conditionalFormatting sqref="J42">
    <cfRule type="containsBlanks" dxfId="77" priority="73">
      <formula>LEN(TRIM(J42))=0</formula>
    </cfRule>
    <cfRule type="expression" dxfId="76" priority="74">
      <formula>J42&gt;(J44+(J44*0.1))</formula>
    </cfRule>
    <cfRule type="expression" dxfId="75" priority="75">
      <formula>J42&lt;(J44-(J44*0.1))</formula>
    </cfRule>
    <cfRule type="expression" dxfId="74" priority="76">
      <formula>IF(J42&gt;(J44+(J44*0.05)),J42&lt;=(J44+(J44*0.1)))</formula>
    </cfRule>
    <cfRule type="expression" dxfId="73" priority="77">
      <formula>IF(J42&lt;(J44-(J44*0.05)),J42&gt;=(J44-(J44*0.1)))</formula>
    </cfRule>
    <cfRule type="expression" dxfId="72" priority="78">
      <formula>IF(J42&gt;=(J44-(J44*0.05)),J42&lt;=(J44+(J44*0.05)))</formula>
    </cfRule>
  </conditionalFormatting>
  <conditionalFormatting sqref="J45">
    <cfRule type="containsBlanks" dxfId="71" priority="67">
      <formula>LEN(TRIM(J45))=0</formula>
    </cfRule>
    <cfRule type="expression" dxfId="70" priority="68">
      <formula>J45&gt;(J47+(J47*0.1))</formula>
    </cfRule>
    <cfRule type="expression" dxfId="69" priority="69">
      <formula>J45&lt;(J47-(J47*0.1))</formula>
    </cfRule>
    <cfRule type="expression" dxfId="68" priority="70">
      <formula>IF(J45&gt;(J47+(J47*0.05)),J45&lt;=(J47+(J47*0.1)))</formula>
    </cfRule>
    <cfRule type="expression" dxfId="67" priority="71">
      <formula>IF(J45&lt;(J47-(J47*0.05)),J45&gt;=(J47-(J47*0.1)))</formula>
    </cfRule>
    <cfRule type="expression" dxfId="66" priority="72">
      <formula>IF(J45&gt;=(J47-(J47*0.05)),J45&lt;=(J47+(J47*0.05)))</formula>
    </cfRule>
  </conditionalFormatting>
  <conditionalFormatting sqref="J48">
    <cfRule type="containsBlanks" dxfId="65" priority="61">
      <formula>LEN(TRIM(J48))=0</formula>
    </cfRule>
    <cfRule type="expression" dxfId="64" priority="62">
      <formula>J48&gt;(J50+(J50*0.1))</formula>
    </cfRule>
    <cfRule type="expression" dxfId="63" priority="63">
      <formula>J48&lt;(J50-(J50*0.1))</formula>
    </cfRule>
    <cfRule type="expression" dxfId="62" priority="64">
      <formula>IF(J48&gt;(J50+(J50*0.05)),J48&lt;=(J50+(J50*0.1)))</formula>
    </cfRule>
    <cfRule type="expression" dxfId="61" priority="65">
      <formula>IF(J48&lt;(J50-(J50*0.05)),J48&gt;=(J50-(J50*0.1)))</formula>
    </cfRule>
    <cfRule type="expression" dxfId="60" priority="66">
      <formula>IF(J48&gt;=(J50-(J50*0.05)),J48&lt;=(J50+(J50*0.05)))</formula>
    </cfRule>
  </conditionalFormatting>
  <conditionalFormatting sqref="J51">
    <cfRule type="containsBlanks" dxfId="59" priority="55">
      <formula>LEN(TRIM(J51))=0</formula>
    </cfRule>
    <cfRule type="expression" dxfId="58" priority="56">
      <formula>J51&gt;(J53+(J53*0.1))</formula>
    </cfRule>
    <cfRule type="expression" dxfId="57" priority="57">
      <formula>J51&lt;(J53-(J53*0.1))</formula>
    </cfRule>
    <cfRule type="expression" dxfId="56" priority="58">
      <formula>IF(J51&gt;(J53+(J53*0.05)),J51&lt;=(J53+(J53*0.1)))</formula>
    </cfRule>
    <cfRule type="expression" dxfId="55" priority="59">
      <formula>IF(J51&lt;(J53-(J53*0.05)),J51&gt;=(J53-(J53*0.1)))</formula>
    </cfRule>
    <cfRule type="expression" dxfId="54" priority="60">
      <formula>IF(J51&gt;=(J53-(J53*0.05)),J51&lt;=(J53+(J53*0.05)))</formula>
    </cfRule>
  </conditionalFormatting>
  <conditionalFormatting sqref="K25">
    <cfRule type="expression" dxfId="53" priority="50">
      <formula>IF(K27&lt;0,K25&gt;(K27-(K27*0.1)),K25&gt;(K27+(K27*0.1)))</formula>
    </cfRule>
    <cfRule type="expression" dxfId="52" priority="51">
      <formula>IF(K27&lt;0,K25&lt;(K27+(K27*0.1)),K25&lt;(K27-(K27*0.1)))</formula>
    </cfRule>
    <cfRule type="expression" dxfId="51" priority="52">
      <formula>IF(K27&lt;0,IF(K25&gt;(K27-(K27*0.05)),K25&lt;=(K27-(K27*0.1))),IF(K25&gt;(K27+(K27*0.05)),K25&lt;=(K27+(K27*0.1))))</formula>
    </cfRule>
    <cfRule type="expression" dxfId="50" priority="53">
      <formula>IF(K27&lt;0,IF(K25&lt;(K27+(K27*0.05)),K25&gt;=(K27+(K27*0.1))),IF(K25&lt;(K27-(K27*0.05)),K25&gt;=(K27-(K27*0.1))))</formula>
    </cfRule>
    <cfRule type="expression" dxfId="49" priority="54">
      <formula>IF(K27&lt;0,IF(K25&gt;=(K27+(K27*0.05)),K25&lt;=(K27-(K27*0.05))),IF(K25&gt;=(K27-(K27*0.05)),K25&lt;=(K27+(K27*0.05))))</formula>
    </cfRule>
  </conditionalFormatting>
  <conditionalFormatting sqref="K25">
    <cfRule type="containsBlanks" dxfId="48" priority="49">
      <formula>LEN(TRIM(K25))=0</formula>
    </cfRule>
  </conditionalFormatting>
  <conditionalFormatting sqref="K28">
    <cfRule type="expression" dxfId="47" priority="44">
      <formula>IF(K30&lt;0,K28&gt;(K30-(K30*0.1)),K28&gt;(K30+(K30*0.1)))</formula>
    </cfRule>
    <cfRule type="expression" dxfId="46" priority="45">
      <formula>IF(K30&lt;0,K28&lt;(K30+(K30*0.1)),K28&lt;(K30-(K30*0.1)))</formula>
    </cfRule>
    <cfRule type="expression" dxfId="45" priority="46">
      <formula>IF(K30&lt;0,IF(K28&gt;(K30-(K30*0.05)),K28&lt;=(K30-(K30*0.1))),IF(K28&gt;(K30+(K30*0.05)),K28&lt;=(K30+(K30*0.1))))</formula>
    </cfRule>
    <cfRule type="expression" dxfId="44" priority="47">
      <formula>IF(K30&lt;0,IF(K28&lt;(K30+(K30*0.05)),K28&gt;=(K30+(K30*0.1))),IF(K28&lt;(K30-(K30*0.05)),K28&gt;=(K30-(K30*0.1))))</formula>
    </cfRule>
    <cfRule type="expression" dxfId="43" priority="48">
      <formula>IF(K30&lt;0,IF(K28&gt;=(K30+(K30*0.05)),K28&lt;=(K30-(K30*0.05))),IF(K28&gt;=(K30-(K30*0.05)),K28&lt;=(K30+(K30*0.05))))</formula>
    </cfRule>
  </conditionalFormatting>
  <conditionalFormatting sqref="K28">
    <cfRule type="containsBlanks" dxfId="42" priority="43">
      <formula>LEN(TRIM(K28))=0</formula>
    </cfRule>
  </conditionalFormatting>
  <conditionalFormatting sqref="K32">
    <cfRule type="expression" dxfId="41" priority="38">
      <formula>IF(K34&lt;0,K32&gt;(K34-(K34*0.1)),K32&gt;(K34+(K34*0.1)))</formula>
    </cfRule>
    <cfRule type="expression" dxfId="40" priority="39">
      <formula>IF(K34&lt;0,K32&lt;(K34+(K34*0.1)),K32&lt;(K34-(K34*0.1)))</formula>
    </cfRule>
    <cfRule type="expression" dxfId="39" priority="40">
      <formula>IF(K34&lt;0,IF(K32&gt;(K34-(K34*0.05)),K32&lt;=(K34-(K34*0.1))),IF(K32&gt;(K34+(K34*0.05)),K32&lt;=(K34+(K34*0.1))))</formula>
    </cfRule>
    <cfRule type="expression" dxfId="38" priority="41">
      <formula>IF(K34&lt;0,IF(K32&lt;(K34+(K34*0.05)),K32&gt;=(K34+(K34*0.1))),IF(K32&lt;(K34-(K34*0.05)),K32&gt;=(K34-(K34*0.1))))</formula>
    </cfRule>
    <cfRule type="expression" dxfId="37" priority="42">
      <formula>IF(K34&lt;0,IF(K32&gt;=(K34+(K34*0.05)),K32&lt;=(K34-(K34*0.05))),IF(K32&gt;=(K34-(K34*0.05)),K32&lt;=(K34+(K34*0.05))))</formula>
    </cfRule>
  </conditionalFormatting>
  <conditionalFormatting sqref="K32">
    <cfRule type="containsBlanks" dxfId="36" priority="37">
      <formula>LEN(TRIM(K32))=0</formula>
    </cfRule>
  </conditionalFormatting>
  <conditionalFormatting sqref="K35">
    <cfRule type="expression" dxfId="35" priority="32">
      <formula>IF(K37&lt;0,K35&gt;(K37-(K37*0.1)),K35&gt;(K37+(K37*0.1)))</formula>
    </cfRule>
    <cfRule type="expression" dxfId="34" priority="33">
      <formula>IF(K37&lt;0,K35&lt;(K37+(K37*0.1)),K35&lt;(K37-(K37*0.1)))</formula>
    </cfRule>
    <cfRule type="expression" dxfId="33" priority="34">
      <formula>IF(K37&lt;0,IF(K35&gt;(K37-(K37*0.05)),K35&lt;=(K37-(K37*0.1))),IF(K35&gt;(K37+(K37*0.05)),K35&lt;=(K37+(K37*0.1))))</formula>
    </cfRule>
    <cfRule type="expression" dxfId="32" priority="35">
      <formula>IF(K37&lt;0,IF(K35&lt;(K37+(K37*0.05)),K35&gt;=(K37+(K37*0.1))),IF(K35&lt;(K37-(K37*0.05)),K35&gt;=(K37-(K37*0.1))))</formula>
    </cfRule>
    <cfRule type="expression" dxfId="31" priority="36">
      <formula>IF(K37&lt;0,IF(K35&gt;=(K37+(K37*0.05)),K35&lt;=(K37-(K37*0.05))),IF(K35&gt;=(K37-(K37*0.05)),K35&lt;=(K37+(K37*0.05))))</formula>
    </cfRule>
  </conditionalFormatting>
  <conditionalFormatting sqref="K35">
    <cfRule type="containsBlanks" dxfId="30" priority="31">
      <formula>LEN(TRIM(K35))=0</formula>
    </cfRule>
  </conditionalFormatting>
  <conditionalFormatting sqref="K38">
    <cfRule type="expression" dxfId="29" priority="26">
      <formula>IF(K40&lt;0,K38&gt;(K40-(K40*0.1)),K38&gt;(K40+(K40*0.1)))</formula>
    </cfRule>
    <cfRule type="expression" dxfId="28" priority="27">
      <formula>IF(K40&lt;0,K38&lt;(K40+(K40*0.1)),K38&lt;(K40-(K40*0.1)))</formula>
    </cfRule>
    <cfRule type="expression" dxfId="27" priority="28">
      <formula>IF(K40&lt;0,IF(K38&gt;(K40-(K40*0.05)),K38&lt;=(K40-(K40*0.1))),IF(K38&gt;(K40+(K40*0.05)),K38&lt;=(K40+(K40*0.1))))</formula>
    </cfRule>
    <cfRule type="expression" dxfId="26" priority="29">
      <formula>IF(K40&lt;0,IF(K38&lt;(K40+(K40*0.05)),K38&gt;=(K40+(K40*0.1))),IF(K38&lt;(K40-(K40*0.05)),K38&gt;=(K40-(K40*0.1))))</formula>
    </cfRule>
    <cfRule type="expression" dxfId="25" priority="30">
      <formula>IF(K40&lt;0,IF(K38&gt;=(K40+(K40*0.05)),K38&lt;=(K40-(K40*0.05))),IF(K38&gt;=(K40-(K40*0.05)),K38&lt;=(K40+(K40*0.05))))</formula>
    </cfRule>
  </conditionalFormatting>
  <conditionalFormatting sqref="K38">
    <cfRule type="containsBlanks" dxfId="24" priority="25">
      <formula>LEN(TRIM(K38))=0</formula>
    </cfRule>
  </conditionalFormatting>
  <conditionalFormatting sqref="K42">
    <cfRule type="expression" dxfId="23" priority="20">
      <formula>IF(K44&lt;0,K42&gt;(K44-(K44*0.1)),K42&gt;(K44+(K44*0.1)))</formula>
    </cfRule>
    <cfRule type="expression" dxfId="22" priority="21">
      <formula>IF(K44&lt;0,K42&lt;(K44+(K44*0.1)),K42&lt;(K44-(K44*0.1)))</formula>
    </cfRule>
    <cfRule type="expression" dxfId="21" priority="22">
      <formula>IF(K44&lt;0,IF(K42&gt;(K44-(K44*0.05)),K42&lt;=(K44-(K44*0.1))),IF(K42&gt;(K44+(K44*0.05)),K42&lt;=(K44+(K44*0.1))))</formula>
    </cfRule>
    <cfRule type="expression" dxfId="20" priority="23">
      <formula>IF(K44&lt;0,IF(K42&lt;(K44+(K44*0.05)),K42&gt;=(K44+(K44*0.1))),IF(K42&lt;(K44-(K44*0.05)),K42&gt;=(K44-(K44*0.1))))</formula>
    </cfRule>
    <cfRule type="expression" dxfId="19" priority="24">
      <formula>IF(K44&lt;0,IF(K42&gt;=(K44+(K44*0.05)),K42&lt;=(K44-(K44*0.05))),IF(K42&gt;=(K44-(K44*0.05)),K42&lt;=(K44+(K44*0.05))))</formula>
    </cfRule>
  </conditionalFormatting>
  <conditionalFormatting sqref="K42">
    <cfRule type="containsBlanks" dxfId="18" priority="19">
      <formula>LEN(TRIM(K42))=0</formula>
    </cfRule>
  </conditionalFormatting>
  <conditionalFormatting sqref="K45">
    <cfRule type="expression" dxfId="17" priority="14">
      <formula>IF(K47&lt;0,K45&gt;(K47-(K47*0.1)),K45&gt;(K47+(K47*0.1)))</formula>
    </cfRule>
    <cfRule type="expression" dxfId="16" priority="15">
      <formula>IF(K47&lt;0,K45&lt;(K47+(K47*0.1)),K45&lt;(K47-(K47*0.1)))</formula>
    </cfRule>
    <cfRule type="expression" dxfId="15" priority="16">
      <formula>IF(K47&lt;0,IF(K45&gt;(K47-(K47*0.05)),K45&lt;=(K47-(K47*0.1))),IF(K45&gt;(K47+(K47*0.05)),K45&lt;=(K47+(K47*0.1))))</formula>
    </cfRule>
    <cfRule type="expression" dxfId="14" priority="17">
      <formula>IF(K47&lt;0,IF(K45&lt;(K47+(K47*0.05)),K45&gt;=(K47+(K47*0.1))),IF(K45&lt;(K47-(K47*0.05)),K45&gt;=(K47-(K47*0.1))))</formula>
    </cfRule>
    <cfRule type="expression" dxfId="13" priority="18">
      <formula>IF(K47&lt;0,IF(K45&gt;=(K47+(K47*0.05)),K45&lt;=(K47-(K47*0.05))),IF(K45&gt;=(K47-(K47*0.05)),K45&lt;=(K47+(K47*0.05))))</formula>
    </cfRule>
  </conditionalFormatting>
  <conditionalFormatting sqref="K45">
    <cfRule type="containsBlanks" dxfId="12" priority="13">
      <formula>LEN(TRIM(K45))=0</formula>
    </cfRule>
  </conditionalFormatting>
  <conditionalFormatting sqref="K48">
    <cfRule type="expression" dxfId="11" priority="8">
      <formula>IF(K50&lt;0,K48&gt;(K50-(K50*0.1)),K48&gt;(K50+(K50*0.1)))</formula>
    </cfRule>
    <cfRule type="expression" dxfId="10" priority="9">
      <formula>IF(K50&lt;0,K48&lt;(K50+(K50*0.1)),K48&lt;(K50-(K50*0.1)))</formula>
    </cfRule>
    <cfRule type="expression" dxfId="9" priority="10">
      <formula>IF(K50&lt;0,IF(K48&gt;(K50-(K50*0.05)),K48&lt;=(K50-(K50*0.1))),IF(K48&gt;(K50+(K50*0.05)),K48&lt;=(K50+(K50*0.1))))</formula>
    </cfRule>
    <cfRule type="expression" dxfId="8" priority="11">
      <formula>IF(K50&lt;0,IF(K48&lt;(K50+(K50*0.05)),K48&gt;=(K50+(K50*0.1))),IF(K48&lt;(K50-(K50*0.05)),K48&gt;=(K50-(K50*0.1))))</formula>
    </cfRule>
    <cfRule type="expression" dxfId="7" priority="12">
      <formula>IF(K50&lt;0,IF(K48&gt;=(K50+(K50*0.05)),K48&lt;=(K50-(K50*0.05))),IF(K48&gt;=(K50-(K50*0.05)),K48&lt;=(K50+(K50*0.05))))</formula>
    </cfRule>
  </conditionalFormatting>
  <conditionalFormatting sqref="K48">
    <cfRule type="containsBlanks" dxfId="6" priority="7">
      <formula>LEN(TRIM(K48))=0</formula>
    </cfRule>
  </conditionalFormatting>
  <conditionalFormatting sqref="K51">
    <cfRule type="expression" dxfId="5" priority="2">
      <formula>IF(K53&lt;0,K51&gt;(K53-(K53*0.1)),K51&gt;(K53+(K53*0.1)))</formula>
    </cfRule>
    <cfRule type="expression" dxfId="4" priority="3">
      <formula>IF(K53&lt;0,K51&lt;(K53+(K53*0.1)),K51&lt;(K53-(K53*0.1)))</formula>
    </cfRule>
    <cfRule type="expression" dxfId="3" priority="4">
      <formula>IF(K53&lt;0,IF(K51&gt;(K53-(K53*0.05)),K51&lt;=(K53-(K53*0.1))),IF(K51&gt;(K53+(K53*0.05)),K51&lt;=(K53+(K53*0.1))))</formula>
    </cfRule>
    <cfRule type="expression" dxfId="2" priority="5">
      <formula>IF(K53&lt;0,IF(K51&lt;(K53+(K53*0.05)),K51&gt;=(K53+(K53*0.1))),IF(K51&lt;(K53-(K53*0.05)),K51&gt;=(K53-(K53*0.1))))</formula>
    </cfRule>
    <cfRule type="expression" dxfId="1" priority="6">
      <formula>IF(K53&lt;0,IF(K51&gt;=(K53+(K53*0.05)),K51&lt;=(K53-(K53*0.05))),IF(K51&gt;=(K53-(K53*0.05)),K51&lt;=(K53+(K53*0.05))))</formula>
    </cfRule>
  </conditionalFormatting>
  <conditionalFormatting sqref="K51">
    <cfRule type="containsBlanks" dxfId="0" priority="1">
      <formula>LEN(TRIM(K51))=0</formula>
    </cfRule>
  </conditionalFormatting>
  <printOptions horizontalCentered="1"/>
  <pageMargins left="0.78740157480314965" right="0.78740157480314965" top="0.59055118110236215" bottom="0.78740157480314965" header="0" footer="0"/>
  <pageSetup paperSize="9" scale="30" fitToHeight="0" orientation="landscape" r:id="rId1"/>
  <rowBreaks count="1" manualBreakCount="1">
    <brk id="4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defensoria publica</cp:lastModifiedBy>
  <cp:lastPrinted>2024-07-17T17:51:04Z</cp:lastPrinted>
  <dcterms:created xsi:type="dcterms:W3CDTF">2016-07-06T20:03:30Z</dcterms:created>
  <dcterms:modified xsi:type="dcterms:W3CDTF">2024-10-10T22:33:21Z</dcterms:modified>
</cp:coreProperties>
</file>